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COFS01.ccity.biz\JoyB$\Desktop\EPPF For sign off\Apply\"/>
    </mc:Choice>
  </mc:AlternateContent>
  <bookViews>
    <workbookView xWindow="0" yWindow="45" windowWidth="19155" windowHeight="11820" tabRatio="374"/>
  </bookViews>
  <sheets>
    <sheet name="YOUR BUDGET" sheetId="5" r:id="rId1"/>
    <sheet name="GST CONVERTER" sheetId="4" r:id="rId2"/>
    <sheet name="USER GUIDE &amp; FAQ" sheetId="2" r:id="rId3"/>
    <sheet name="EXAMPLES" sheetId="1" r:id="rId4"/>
  </sheets>
  <definedNames>
    <definedName name="_xlnm._FilterDatabase" localSheetId="1" hidden="1">'GST CONVERTER'!$A$2:$F$42</definedName>
    <definedName name="_xlnm.Print_Area" localSheetId="3">EXAMPLES!$A$1:$L$63</definedName>
    <definedName name="Z_77D3937B_7AAC_4904_88DC_7D87D8A9D0D9_.wvu.PrintArea" localSheetId="3" hidden="1">EXAMPLES!$A$1:$O$63</definedName>
  </definedNames>
  <calcPr calcId="152511"/>
  <customWorkbookViews>
    <customWorkbookView name="Laura Taylor - Personal View" guid="{77D3937B-7AAC-4904-88DC-7D87D8A9D0D9}" mergeInterval="0" personalView="1" maximized="1" windowWidth="1276" windowHeight="843" activeSheetId="1"/>
  </customWorkbookViews>
</workbook>
</file>

<file path=xl/calcChain.xml><?xml version="1.0" encoding="utf-8"?>
<calcChain xmlns="http://schemas.openxmlformats.org/spreadsheetml/2006/main">
  <c r="J53" i="5" l="1"/>
  <c r="J54" i="5"/>
  <c r="F9" i="5" l="1"/>
  <c r="J9" i="5" s="1"/>
  <c r="F10" i="5"/>
  <c r="J10" i="5" s="1"/>
  <c r="F11" i="5"/>
  <c r="J11" i="5" s="1"/>
  <c r="F12" i="5"/>
  <c r="J12" i="5" s="1"/>
  <c r="F13" i="5"/>
  <c r="J13" i="5" s="1"/>
  <c r="F14" i="5"/>
  <c r="J14" i="5" s="1"/>
  <c r="F15" i="5"/>
  <c r="J15" i="5" s="1"/>
  <c r="F16" i="5"/>
  <c r="J16" i="5" s="1"/>
  <c r="F17" i="5"/>
  <c r="J17" i="5" s="1"/>
  <c r="F18" i="5"/>
  <c r="J18" i="5" s="1"/>
  <c r="F19" i="5"/>
  <c r="J19" i="5" s="1"/>
  <c r="F20" i="5"/>
  <c r="J20" i="5" s="1"/>
  <c r="F21" i="5"/>
  <c r="J21" i="5" s="1"/>
  <c r="F22" i="5"/>
  <c r="J22" i="5" s="1"/>
  <c r="F23" i="5"/>
  <c r="J23" i="5" s="1"/>
  <c r="F24" i="5"/>
  <c r="J24" i="5" s="1"/>
  <c r="F25" i="5"/>
  <c r="J25" i="5" s="1"/>
  <c r="F26" i="5"/>
  <c r="J26" i="5" s="1"/>
  <c r="F27" i="5"/>
  <c r="J27" i="5" s="1"/>
  <c r="F28" i="5"/>
  <c r="J28" i="5" s="1"/>
  <c r="F29" i="5"/>
  <c r="J29" i="5" s="1"/>
  <c r="F30" i="5"/>
  <c r="J30" i="5" s="1"/>
  <c r="F31" i="5"/>
  <c r="J31" i="5" s="1"/>
  <c r="F32" i="5"/>
  <c r="J32" i="5" s="1"/>
  <c r="F33" i="5"/>
  <c r="J33" i="5" s="1"/>
  <c r="F34" i="5"/>
  <c r="J34" i="5" s="1"/>
  <c r="F35" i="5"/>
  <c r="J35" i="5" s="1"/>
  <c r="F38" i="5"/>
  <c r="J38" i="5" s="1"/>
  <c r="F39" i="5"/>
  <c r="J39" i="5" s="1"/>
  <c r="F40" i="5"/>
  <c r="J40" i="5" s="1"/>
  <c r="F41" i="5"/>
  <c r="J41" i="5" s="1"/>
  <c r="F42" i="5"/>
  <c r="J42" i="5" s="1"/>
  <c r="F43" i="5"/>
  <c r="J43" i="5" s="1"/>
  <c r="F44" i="5"/>
  <c r="J44" i="5" s="1"/>
  <c r="F45" i="5"/>
  <c r="J45" i="5" s="1"/>
  <c r="F46" i="5"/>
  <c r="J46" i="5" s="1"/>
  <c r="F47" i="5"/>
  <c r="J47" i="5" s="1"/>
  <c r="F48" i="5"/>
  <c r="J48" i="5" s="1"/>
  <c r="F49" i="5"/>
  <c r="J49" i="5" s="1"/>
  <c r="F50" i="5"/>
  <c r="J50" i="5" s="1"/>
  <c r="F51" i="5"/>
  <c r="J51" i="5" s="1"/>
  <c r="F52" i="5"/>
  <c r="J52" i="5" s="1"/>
  <c r="F55" i="5"/>
  <c r="J55" i="5" s="1"/>
  <c r="F56" i="5"/>
  <c r="J56" i="5" s="1"/>
  <c r="F36" i="5"/>
  <c r="H57" i="5"/>
  <c r="E73" i="5" s="1"/>
  <c r="G57" i="5"/>
  <c r="E74" i="5" s="1"/>
  <c r="F56" i="1"/>
  <c r="F57" i="1"/>
  <c r="F58" i="1"/>
  <c r="F60" i="1"/>
  <c r="F61" i="1"/>
  <c r="F63" i="1"/>
  <c r="F59" i="1"/>
  <c r="H51" i="1"/>
  <c r="I51" i="1"/>
  <c r="J51" i="1"/>
  <c r="K53" i="1"/>
  <c r="F9" i="1"/>
  <c r="F10" i="1"/>
  <c r="L10" i="1"/>
  <c r="F11" i="1"/>
  <c r="F12" i="1"/>
  <c r="L12" i="1"/>
  <c r="F13" i="1"/>
  <c r="F14" i="1"/>
  <c r="L14" i="1"/>
  <c r="F15" i="1"/>
  <c r="F16" i="1"/>
  <c r="L16" i="1"/>
  <c r="F17" i="1"/>
  <c r="F18" i="1"/>
  <c r="L18" i="1"/>
  <c r="F19" i="1"/>
  <c r="F20" i="1"/>
  <c r="L20" i="1"/>
  <c r="F21" i="1"/>
  <c r="F22" i="1"/>
  <c r="L22" i="1"/>
  <c r="F23" i="1"/>
  <c r="F24" i="1"/>
  <c r="L24" i="1"/>
  <c r="F25" i="1"/>
  <c r="F26" i="1"/>
  <c r="L26" i="1"/>
  <c r="F27" i="1"/>
  <c r="F28" i="1"/>
  <c r="L28" i="1"/>
  <c r="F29" i="1"/>
  <c r="F30" i="1"/>
  <c r="L30" i="1"/>
  <c r="F31" i="1"/>
  <c r="F32" i="1"/>
  <c r="L32" i="1"/>
  <c r="F33" i="1"/>
  <c r="F34" i="1"/>
  <c r="L34" i="1"/>
  <c r="F35" i="1"/>
  <c r="F36" i="1"/>
  <c r="F38" i="1"/>
  <c r="F39" i="1"/>
  <c r="F40" i="1"/>
  <c r="F41" i="1"/>
  <c r="F42" i="1"/>
  <c r="L42" i="1"/>
  <c r="F43" i="1"/>
  <c r="L43" i="1"/>
  <c r="F44" i="1"/>
  <c r="L44" i="1"/>
  <c r="F45" i="1"/>
  <c r="L45" i="1"/>
  <c r="F46" i="1"/>
  <c r="F47" i="1"/>
  <c r="L47" i="1"/>
  <c r="F48" i="1"/>
  <c r="F49" i="1"/>
  <c r="L49" i="1"/>
  <c r="F50" i="1"/>
  <c r="F51" i="1"/>
  <c r="F62" i="5"/>
  <c r="F63" i="5"/>
  <c r="F64" i="5"/>
  <c r="F65" i="5"/>
  <c r="L9" i="1"/>
  <c r="L11" i="1"/>
  <c r="L13" i="1"/>
  <c r="L15" i="1"/>
  <c r="L17" i="1"/>
  <c r="L19" i="1"/>
  <c r="L21" i="1"/>
  <c r="L23" i="1"/>
  <c r="L25" i="1"/>
  <c r="L27" i="1"/>
  <c r="L29" i="1"/>
  <c r="L31" i="1"/>
  <c r="L33" i="1"/>
  <c r="L35" i="1"/>
  <c r="L38" i="1"/>
  <c r="L39" i="1"/>
  <c r="L40" i="1"/>
  <c r="L41" i="1"/>
  <c r="L46" i="1"/>
  <c r="L48" i="1"/>
  <c r="L50" i="1"/>
  <c r="F18" i="4"/>
  <c r="F20" i="4"/>
  <c r="F22" i="4"/>
  <c r="F4" i="4"/>
  <c r="F5" i="4"/>
  <c r="F6" i="4"/>
  <c r="F7" i="4"/>
  <c r="F8" i="4"/>
  <c r="F9" i="4"/>
  <c r="F10" i="4"/>
  <c r="F11" i="4"/>
  <c r="F12" i="4"/>
  <c r="F13" i="4"/>
  <c r="F14" i="4"/>
  <c r="F15" i="4"/>
  <c r="F16" i="4"/>
  <c r="F17" i="4"/>
  <c r="F19" i="4"/>
  <c r="F21" i="4"/>
  <c r="F23" i="4"/>
  <c r="F24" i="4"/>
  <c r="F25" i="4"/>
  <c r="F26" i="4"/>
  <c r="F27" i="4"/>
  <c r="F28" i="4"/>
  <c r="F29" i="4"/>
  <c r="F30" i="4"/>
  <c r="F31" i="4"/>
  <c r="F32" i="4"/>
  <c r="F33" i="4"/>
  <c r="F34" i="4"/>
  <c r="F35" i="4"/>
  <c r="F36" i="4"/>
  <c r="F37" i="4"/>
  <c r="F38" i="4"/>
  <c r="F39" i="4"/>
  <c r="F40" i="4"/>
  <c r="F41" i="4"/>
  <c r="F42" i="4"/>
  <c r="F3" i="4"/>
  <c r="G51" i="1"/>
  <c r="L51" i="1"/>
  <c r="J57" i="5" l="1"/>
  <c r="F66" i="5"/>
  <c r="F67" i="5" s="1"/>
  <c r="F69" i="5" s="1"/>
  <c r="F57" i="5"/>
  <c r="E72" i="5" s="1"/>
  <c r="I73" i="5" s="1"/>
  <c r="E75" i="5" l="1"/>
  <c r="F73" i="5"/>
  <c r="F74" i="5"/>
</calcChain>
</file>

<file path=xl/comments1.xml><?xml version="1.0" encoding="utf-8"?>
<comments xmlns="http://schemas.openxmlformats.org/spreadsheetml/2006/main">
  <authors>
    <author>Laura Taylor</author>
  </authors>
  <commentList>
    <comment ref="J7" authorId="0" shapeId="0">
      <text>
        <r>
          <rPr>
            <sz val="12"/>
            <color indexed="81"/>
            <rFont val="Tahoma"/>
            <family val="2"/>
          </rPr>
          <t xml:space="preserve">Laura Taylor:
</t>
        </r>
        <r>
          <rPr>
            <b/>
            <sz val="14"/>
            <color indexed="81"/>
            <rFont val="Tahoma"/>
            <family val="2"/>
          </rPr>
          <t>This grey column is just a tool to help you see whether your planned income will meet the anticipated cost.</t>
        </r>
      </text>
    </comment>
    <comment ref="D51" authorId="0" shapeId="0">
      <text>
        <r>
          <rPr>
            <b/>
            <sz val="12"/>
            <color indexed="81"/>
            <rFont val="Tahoma"/>
            <family val="2"/>
          </rPr>
          <t>Laura Taylor:</t>
        </r>
        <r>
          <rPr>
            <sz val="12"/>
            <color indexed="81"/>
            <rFont val="Tahoma"/>
            <family val="2"/>
          </rPr>
          <t xml:space="preserve">
Number of months</t>
        </r>
      </text>
    </comment>
    <comment ref="E51" authorId="0" shapeId="0">
      <text>
        <r>
          <rPr>
            <b/>
            <sz val="12"/>
            <color indexed="81"/>
            <rFont val="Tahoma"/>
            <family val="2"/>
          </rPr>
          <t>Laura Taylor:</t>
        </r>
        <r>
          <rPr>
            <sz val="12"/>
            <color indexed="81"/>
            <rFont val="Tahoma"/>
            <family val="2"/>
          </rPr>
          <t xml:space="preserve">
Total rates per month on the unimproved value of the site(s) occupied.</t>
        </r>
        <r>
          <rPr>
            <sz val="9"/>
            <color indexed="81"/>
            <rFont val="Tahoma"/>
            <charset val="1"/>
          </rPr>
          <t xml:space="preserve">
</t>
        </r>
      </text>
    </comment>
    <comment ref="H73" authorId="0" shapeId="0">
      <text>
        <r>
          <rPr>
            <sz val="12"/>
            <color indexed="81"/>
            <rFont val="Tahoma"/>
            <family val="2"/>
          </rPr>
          <t>APPLICANT TO CALCULATE MANUALLY</t>
        </r>
      </text>
    </comment>
  </commentList>
</comments>
</file>

<file path=xl/sharedStrings.xml><?xml version="1.0" encoding="utf-8"?>
<sst xmlns="http://schemas.openxmlformats.org/spreadsheetml/2006/main" count="262" uniqueCount="210">
  <si>
    <t>RATES - 3 GREAT STREET</t>
  </si>
  <si>
    <t>Rates for latest quarter $684.06 / 3 = $228.02/mo. Quoted by CCC Rates Staff (tel. 941  8999) on 1 June 2014. This area will be used for the main project area for 12 months.</t>
  </si>
  <si>
    <t>e.g. Hire Specialists Ltd. 4x half-days. Quoted.</t>
  </si>
  <si>
    <t>Labour to uninstall</t>
  </si>
  <si>
    <t>e.g. Hire Specialists Ltd. 1x half-day. Quoted.</t>
  </si>
  <si>
    <t>PROJECT SUMMARY</t>
  </si>
  <si>
    <t>TOTAL VALUE OF PROJECT</t>
  </si>
  <si>
    <t>ADMINISTRATION</t>
  </si>
  <si>
    <t>PROMOTION</t>
  </si>
  <si>
    <t>(B) Total Value of Volunteer &amp; Pro-bono Support</t>
  </si>
  <si>
    <t>(C) Total Value of Sponsorship, 
In-kind support, Discounts</t>
  </si>
  <si>
    <t>(A) / (G)</t>
  </si>
  <si>
    <t>CONTINGENCY</t>
  </si>
  <si>
    <t>Cash sponsorship from _____ / Grant from ____ (confirmed). Not tagged - can be used for remaining costs.</t>
  </si>
  <si>
    <t>Fees</t>
  </si>
  <si>
    <t>Sales</t>
  </si>
  <si>
    <t>Asset Disposal</t>
  </si>
  <si>
    <t>COST-BENEFIT RATIO</t>
  </si>
  <si>
    <t>Rental</t>
  </si>
  <si>
    <t>Funding &amp; Other Income Generated
(Grants, Crowdfunding, Donations, Sales)</t>
  </si>
  <si>
    <t>Sponsorship
(Cash, In-kind) / Discounts</t>
  </si>
  <si>
    <t xml:space="preserve">    PROJECT REQUIREMENTS     *$NZD excluding GST</t>
  </si>
  <si>
    <t>DISASSEMBLE/ RELOCATE</t>
  </si>
  <si>
    <t>For a temporary project, Capital Costs are costs needed to set up the project. They are normally one-off costs. Examples: work hours to set up the project (project management/oversight, design, engineering, setting up marketing collateral), materials, construction, assembly onsite, site signage.</t>
  </si>
  <si>
    <t>For a temporary project, Operational Costs are costs needed to maintain and disestablish the project. They are typically costs which can be spread over the life of the project, or costs incurred after the project has been launched/opened to the public. Examples: Public Liability Insurance (this is required), administration, work hours to keep the project going (ongoing marketing/printing, maintenance), work to disassemble/relocate the project (including relevant labour and equipment hire).</t>
  </si>
  <si>
    <t xml:space="preserve"> </t>
  </si>
  <si>
    <t>This should be zero</t>
  </si>
  <si>
    <t>Working across the page, show which of the project's requirements will be met by support you are raising elsewhere. This support can include contributions from volunteers, pro bono professionals, businesses and other funders.</t>
  </si>
  <si>
    <t>Where do I type?</t>
  </si>
  <si>
    <t>What are Capital Costs?</t>
  </si>
  <si>
    <t>What are Operational Costs?</t>
  </si>
  <si>
    <t>Working down the left hand side of the page, list all your project requirements. These should be separated according to whether they are a Capital Cost (top section) or an Operational Cost (bottom section).</t>
  </si>
  <si>
    <t>PROJECT OVERSIGHT</t>
  </si>
  <si>
    <t>PROJECT DESIGN</t>
  </si>
  <si>
    <t>In this spreadsheet, see GST Converter</t>
  </si>
  <si>
    <t>We expect that you will identify the individuals or companies concerned (if known), and that you will base the value of any large purchases (over $1,000) on actual quotes.</t>
  </si>
  <si>
    <t>If the project will generate any income in the future, go to the Future Income section. Show calculations underlying your estimate. Show how much of this future income would be used to offset your costs. Apply this amount to your budget in the next step.</t>
  </si>
  <si>
    <t>In this spreadsheet, see FAQs below for examples of Capital and Operational costs.</t>
  </si>
  <si>
    <t>Statutory CCC fee $440 incl. gst as stated at  http://www.ccc.govt.nz/homeliving/goaheadbuildingplannings00/feesandcharges-s08/index.aspx</t>
  </si>
  <si>
    <t>What does it cost for a Building Consent or a Resource Consent?</t>
  </si>
  <si>
    <t>What does Pro Bono mean? What value should we place on pro bono service?</t>
  </si>
  <si>
    <t>This is short for 'pro bono publica', a Latin phrase meaning for the public good. It refers to professional work undertaken voluntarily and without payment or at a reduced fee as a public service. Unlike traditional volunteering it uses the specific skills of professionals to provide services to those unable to afford them (www.wikipedia.org/wiki/Pro_bono).  Unlike sponsorship, it is done for public good rather than as a commercial arrangement. Value the work required at the normal chargeable rate (you may have to ask for a quote) and in Column H show the amount being given as a pro bono service.</t>
  </si>
  <si>
    <t>Next, value all project requirements using rates normally chargeable. Show workings and be sure to exclude GST. This will give you a total project value excluding GST.</t>
  </si>
  <si>
    <t>We expect project requirements will be a complete list of everything that needs to be resourced in some way in order to create the project - even if it will be volunteered or sponsored.  Overall, we expect the budget will reflect a level of planning appropriate for the project being undertaken and the support needed.</t>
  </si>
  <si>
    <t>We expect supporting detail to state whether support is confirmed, and if TBC, a note as to when you expect to know the outcome by. Ensure you identify the sponsor/funder where possible, and if using crowdfunding, please provide the link to the campaign.</t>
  </si>
  <si>
    <t>How will asking for over $15,000 impact on the timeframe for a funding decision?</t>
  </si>
  <si>
    <t>Please email us to ask about key dates - deadlines apply for adding items to the Council committee agendas. We can advise when your  application would need to be received by, when the agenda deadline is, and when the meeting is scheduled for.</t>
  </si>
  <si>
    <t>1:1 would mean CCC is being asked to fund the full costs of the project (this does not meet expectations set out in the Terms of Reference).  2:1 would mean CCC is being asked to match support raised elsewhere (this shows a partnership approach). More than 2:1 would mean CCC is being asked to support getting a project 'over the line'.</t>
  </si>
  <si>
    <t>We expect that future income would normally help offset some costs, but if not, that the reason will be provided here (e.g. a proportion will go back to the community).</t>
  </si>
  <si>
    <t>Future income could include sale of tickets, products or assets generated by the creation of the project, or fees the project might charge. You can base your estimates on similar projects or previous experience.</t>
  </si>
  <si>
    <t xml:space="preserve">This fund encourages partnership and we expect the total grant request will not exceed 50% of the total project value, ie. most (&gt;50%) of the project's requirements should be met by support from elsewhere. </t>
  </si>
  <si>
    <r>
      <t>You can use the 'Balance' column to check that the correct amounts have been entered. Each row should zero, unless you have support which is untagged, in which case the amount at the bottom of the 'Balance' column should still be zero. As per the fund's Terms of Reference, p</t>
    </r>
    <r>
      <rPr>
        <sz val="11"/>
        <color theme="1"/>
        <rFont val="Calibri"/>
        <family val="2"/>
        <scheme val="minor"/>
      </rPr>
      <t>rojects seeking over $5,000 will need to demonstrate exceptional added value, and projects seeking over $15,000 will be considered and determined by Council - this may mean a longer leadtime before any funding can be confirmed. Ask us what this means for your project.</t>
    </r>
  </si>
  <si>
    <t>TOTAL BUDGETED PROJECT SUPPORT</t>
  </si>
  <si>
    <t>THIS GRANT REQUEST</t>
  </si>
  <si>
    <t>(G)</t>
  </si>
  <si>
    <t>% OF PROJECT COSTS</t>
  </si>
  <si>
    <t>: 1</t>
  </si>
  <si>
    <t>When you have shown how you plan to resource a particular requirement, this column should be zeroed. A positive amount on any line means you still have to show how that amount will be resourced. A negative amount means you need to check your calculations as you're budgeting more support than you need for that particular requirement.</t>
  </si>
  <si>
    <t>WHAT</t>
  </si>
  <si>
    <t>UNITS</t>
  </si>
  <si>
    <t>COST TYPE</t>
  </si>
  <si>
    <t>Capital</t>
  </si>
  <si>
    <t>Value per Unit including GST</t>
  </si>
  <si>
    <t>Value per Unit excluding GST</t>
  </si>
  <si>
    <t>COST/VALUE OF PROJECT REQUIREMENTS - GST CONVERTER</t>
  </si>
  <si>
    <t>e.g. CCC Building Consent Exemption</t>
  </si>
  <si>
    <t>What value should we place on unskilled volunteered labour?</t>
  </si>
  <si>
    <t>What value should we place on skilled volunteered labour?</t>
  </si>
  <si>
    <t>What if I enter a wrong amount and need to zero it?</t>
  </si>
  <si>
    <t>Yes.</t>
  </si>
  <si>
    <t>e.g. Name of company. Attach quote showing breakdown of services.</t>
  </si>
  <si>
    <t>PRICE INCL GST</t>
  </si>
  <si>
    <t>SUBTOTAL INCL GST</t>
  </si>
  <si>
    <t>No. Units</t>
  </si>
  <si>
    <t>APPLICANT:</t>
  </si>
  <si>
    <t>CONTACT:</t>
  </si>
  <si>
    <t>PROJECT NAME:</t>
  </si>
  <si>
    <t>APPLICATION TO:</t>
  </si>
  <si>
    <t>(G) GRANT REQUEST</t>
  </si>
  <si>
    <t>BALANCE</t>
  </si>
  <si>
    <t>* The Terms &amp; Conditions of this fund state that a Project must be covered by at least $2M worth of Public Liability Insurance cover. If this project will be covered by pre-existing insurance, you will be required to provide the name of the Policy Holder, the amount of cover, and the expiry date of the Policy.</t>
  </si>
  <si>
    <t>Public Liability Insurance (REQUIRED)</t>
  </si>
  <si>
    <t>Provide name of policy holder, amount of cover, and expiry of policy</t>
  </si>
  <si>
    <t>e.g. Product Sales</t>
  </si>
  <si>
    <t>e.g. Sale of any other asset created by this project</t>
  </si>
  <si>
    <t>INSURANCE</t>
  </si>
  <si>
    <t>MATERIALS</t>
  </si>
  <si>
    <t>TRANSPORT</t>
  </si>
  <si>
    <t>EQUIPMENT</t>
  </si>
  <si>
    <t>SITE SIGNAGE</t>
  </si>
  <si>
    <t>Artist's Fee</t>
  </si>
  <si>
    <t>Artist's Administration Costs</t>
  </si>
  <si>
    <t>e.g. Cabling</t>
  </si>
  <si>
    <t>e.g. 50m of 10mm cable with fine thread turnbuckle at each end. (quote)</t>
  </si>
  <si>
    <t>e.g. Deadweights</t>
  </si>
  <si>
    <t>e.g. Concrete (estimate)</t>
  </si>
  <si>
    <t>Part in-kind support being sought from supplier (unconfirmed)</t>
  </si>
  <si>
    <t xml:space="preserve">e.g. Freight </t>
  </si>
  <si>
    <t>e.g. Trailer Hire</t>
  </si>
  <si>
    <t>MARKETING</t>
  </si>
  <si>
    <t>MAINTENANCE</t>
  </si>
  <si>
    <t>To (name of organisation/person) for press releases/media/comms, Social Media, Email newsletters etc. 8 hours work</t>
  </si>
  <si>
    <t xml:space="preserve">Discounted rate from (name of organisation/person). For logo on marketing collateral. Confirmed. </t>
  </si>
  <si>
    <t>e.g. Plants to site (quote)</t>
  </si>
  <si>
    <t>In-kind support from freighter (confirmed)</t>
  </si>
  <si>
    <t>Borrowing trailer instead (confirmed)</t>
  </si>
  <si>
    <t>INSTALLATION</t>
  </si>
  <si>
    <t>e.g. hire of scissor lift</t>
  </si>
  <si>
    <t xml:space="preserve">e.g. 4 x half-days </t>
  </si>
  <si>
    <t>e.g. Design</t>
  </si>
  <si>
    <t>e.g. Fabrication &amp; Fittings</t>
  </si>
  <si>
    <t>e.g. Labour to install</t>
  </si>
  <si>
    <t>e.g. Registered builder - half day (quote)</t>
  </si>
  <si>
    <t>e.g. Building Consent Exemption</t>
  </si>
  <si>
    <t>Project Coordinator</t>
  </si>
  <si>
    <t>e.g. Name of Company (part of $__ sponsorship). Logo on all collateral. Confirmed.</t>
  </si>
  <si>
    <t>Structural Engineer</t>
  </si>
  <si>
    <t>e.g. To (name of artist) - (quote)</t>
  </si>
  <si>
    <t>e.g. To (name of person). ___ hours work (estimate)</t>
  </si>
  <si>
    <t>Name of company. Pro bono contribution to project. Project Partner &amp; logo on all collateral.</t>
  </si>
  <si>
    <t>e.g. estimate to repair wind damage to lighter-weight parts of structure.</t>
  </si>
  <si>
    <t>Cleaning/watering volunteered by local business</t>
  </si>
  <si>
    <t>e.g. Cleaning of surface and watering of plants once/week for 8 weeks.</t>
  </si>
  <si>
    <t>e.g. Timber</t>
  </si>
  <si>
    <t>e.g. Description of what's needed, name of supplier. (quote)</t>
  </si>
  <si>
    <t>Name of company. Discount offered. Confirmed.</t>
  </si>
  <si>
    <t>(E) TOTAL BUDGETED PROJECT SUPPORT</t>
  </si>
  <si>
    <t>&lt;NAME&gt;</t>
  </si>
  <si>
    <t>&lt;PROJECT NAME&gt;</t>
  </si>
  <si>
    <t>&lt;APPLICANT NAME&gt;</t>
  </si>
  <si>
    <t>CCC
RECOVERY
FUNDING
BUDGET</t>
  </si>
  <si>
    <t>Tip</t>
  </si>
  <si>
    <t>CATEGORY</t>
  </si>
  <si>
    <t>ITEM</t>
  </si>
  <si>
    <t>DETAIL</t>
  </si>
  <si>
    <t>Frequently Asked Questions</t>
  </si>
  <si>
    <t>Can I insert extra rows?</t>
  </si>
  <si>
    <t>Copy / paste an empty row over top to get the formulas.</t>
  </si>
  <si>
    <t>What is the Balance column for?</t>
  </si>
  <si>
    <t>UTILITIES</t>
  </si>
  <si>
    <t>ADMIN</t>
  </si>
  <si>
    <t>Incl GST</t>
  </si>
  <si>
    <t>Estimate of Future Income Generated</t>
  </si>
  <si>
    <t>(D) Total Value of Funding &amp; Other Income</t>
  </si>
  <si>
    <t>(A) Total Value of Project</t>
  </si>
  <si>
    <t>DISASSEMBLE / RELOCATE</t>
  </si>
  <si>
    <t>Value / unit Excl. GST</t>
  </si>
  <si>
    <t>Subtotal Excl. GST</t>
  </si>
  <si>
    <t>(if required - Statutory CCC fee $440 incl. gst. = $382.60 excl. gst)</t>
  </si>
  <si>
    <t>PROJECT MANAGEMENT</t>
  </si>
  <si>
    <t>CONSENTS</t>
  </si>
  <si>
    <t>DESIGN / ENGINEERING</t>
  </si>
  <si>
    <t xml:space="preserve">    CAPITAL (SETUP) COSTS</t>
  </si>
  <si>
    <t xml:space="preserve">    OPERATIONAL (RUNNING) COSTS</t>
  </si>
  <si>
    <t>Category</t>
  </si>
  <si>
    <t>Requirement</t>
  </si>
  <si>
    <t xml:space="preserve">100 pax legal site capacity. Conservative estimate 65% sales. Unsold tickets include comps for sponsors, friends, staff etc. </t>
  </si>
  <si>
    <t>e.g. Corporate Ticket Sales</t>
  </si>
  <si>
    <t>e.g. Rental for corporate 'box'</t>
  </si>
  <si>
    <t>Excl GST</t>
  </si>
  <si>
    <t>e.g. Sale of container at end of life of project. Estimate 50% of build cost recouped (based on current market rates).</t>
  </si>
  <si>
    <t>e.g. Creative New Zealand (Part of $__ grant). Submitted but unconfirmed. Expect to be advised in (month).</t>
  </si>
  <si>
    <r>
      <t xml:space="preserve">You might find it useful to note the GST inclusive amount in the 'Detail' column. But only enter the GST </t>
    </r>
    <r>
      <rPr>
        <u/>
        <sz val="11"/>
        <color indexed="8"/>
        <rFont val="Calibri"/>
        <family val="2"/>
      </rPr>
      <t>exclusive</t>
    </r>
    <r>
      <rPr>
        <sz val="11"/>
        <color theme="1"/>
        <rFont val="Calibri"/>
        <family val="2"/>
        <scheme val="minor"/>
      </rPr>
      <t xml:space="preserve"> amount in the 'Value per Unit' column. The GST Converter on Sheet 4 will help.</t>
    </r>
  </si>
  <si>
    <t>I have inserted extra rows. How do I get the formulas to work?</t>
  </si>
  <si>
    <t>What does Cost-to-Benefit Ratio mean?</t>
  </si>
  <si>
    <t>Overtype the amount using zero, instead of using the delete key (as this will delete the formula too).</t>
  </si>
  <si>
    <t>The value beyond the minimum wage should reasonably reflect the skills or experience required.</t>
  </si>
  <si>
    <t>Volunteer / Pro Bono Support</t>
  </si>
  <si>
    <t>What will this income be used for instead?</t>
  </si>
  <si>
    <t>WILL THE PROJECT GENERATED INCOME IN FUTURE? IF YES, SHOW HERE.</t>
  </si>
  <si>
    <t>Requested 
from CCC</t>
  </si>
  <si>
    <t>Provide Detail - where is the income coming from, and is it confirmed or not?  If TBC, when will you know?</t>
  </si>
  <si>
    <t>THIS IS NOT A REAL WORLD EXAMPLE - INFORMATION ONLY ENTERED TO SHOW YOU HOW TO USE THIS TEMPLATE</t>
  </si>
  <si>
    <t>e.g. Container</t>
  </si>
  <si>
    <t>e.g. Size and name of supplier (attach quote)</t>
  </si>
  <si>
    <t>Provide Detail - show your calculations, say who will supply the goods or service, and whether the cost shown is an estimate or a quote.</t>
  </si>
  <si>
    <t>You must show this as income in (D) Funding and Other Income.</t>
  </si>
  <si>
    <t xml:space="preserve">How much of this future income would help offset project costs? </t>
  </si>
  <si>
    <t>How much of this future income wouldn't help offset project costs?</t>
  </si>
  <si>
    <t>Tell us here.</t>
  </si>
  <si>
    <t>You only need to type in the cells that aren't coloured. Just follow the instructions above.</t>
  </si>
  <si>
    <t>Step</t>
  </si>
  <si>
    <t>Colour</t>
  </si>
  <si>
    <t>Instructions</t>
  </si>
  <si>
    <t>Expectations</t>
  </si>
  <si>
    <t>More info</t>
  </si>
  <si>
    <t>Fill out what you are requesting from CCC to meet the remaining needs. This will tally to show your total grant request.</t>
  </si>
  <si>
    <t>HOW THE PROJECT IS BEING SUPPORTED
*$NZD excluding GST</t>
  </si>
  <si>
    <t>ENLIVEN PLACES PROJECTS FUND</t>
  </si>
  <si>
    <t>CCC Recovery Funding: Enliven Places Projects Fund - GUIDE TO USING THE BUDGET TEMPLATE  + FAQ</t>
  </si>
  <si>
    <t>As per Terms of Reference for the eppf, to cover rates on the unimproved value of the site occupied for the duration that it is being used.</t>
  </si>
  <si>
    <t>Other funding ie Volunteer /
 Pro Bono Support, In-Kind, Sponsorship, etc.</t>
  </si>
  <si>
    <t>(B) Total Value of Other Funding</t>
  </si>
  <si>
    <t>How much is confirmed?</t>
  </si>
  <si>
    <t>Can I apply for a rates incentive for the duration of the site being used for this temporary project?</t>
  </si>
  <si>
    <t>Column H = contributions for public good (skilled/unskilled volunteers, pro bono professional work done at no charge or discounted).
= contributions for commercial recognition (e.g. cash sponsorship; in-kind sponsorship (donated/discounted goods/services).
= other funding and income (e.g. grants from Creative NZ or other funders; private donations such as via crowdfunding platforms like PledgeMe; income generated by the project through any fees it might charge, ticket or product sales, or the sale of assets that might be created, at the end of the life of the project).</t>
  </si>
  <si>
    <t xml:space="preserve">Answers.  If your question isn't answered here, ask us.  Email EnlivenFunds@ccc.govt.nz </t>
  </si>
  <si>
    <t>Yes. The fund's Terms of Reference state that applications can apply for funding to cover rates on the unimproved value of the site occupied for the duration that it is being used. See www.ccc.govt.nz/EnlivenFunding for the Terms of Reference.</t>
  </si>
  <si>
    <t>See the Terms of Reference for the fund, available at www.ccc.govt.nz/EnlivenFunding</t>
  </si>
  <si>
    <t xml:space="preserve">Minimum wage if this is appropriate. For the current rate check the Employment New Zealand's website: www.employment.govt.nz/minimum-wage/ </t>
  </si>
  <si>
    <t xml:space="preserve">Christchurch City Council Building and planning fees and charges are listed here: www.ccc.govt.nz/homeliving/goaheadbuildingplannings00/feesandcharges-s08/index.aspx </t>
  </si>
  <si>
    <t xml:space="preserve">www.fis.org.nz 
www.creativenz.govt.nz/ccs
www.pledgeme.co.nz
</t>
  </si>
  <si>
    <t>Create categories that make best sense for your project. Examples have been provided. Requirements should include project oversight/project management, design involved, insurance, maintenance and deconstruction.</t>
  </si>
  <si>
    <t>CCC
ENLIVEN
FUNDING
BUDGET</t>
  </si>
  <si>
    <t>Provide Detail - where is the income coming from, and is it confirmed or not? Say who will supply the goods or service, and whether the cost shown is an estimate or quote.
If TBC, when will you know?</t>
  </si>
  <si>
    <t>Description</t>
  </si>
  <si>
    <t>Quanitity</t>
  </si>
  <si>
    <t>Total
Excl. GST</t>
  </si>
  <si>
    <t>(H)</t>
  </si>
  <si>
    <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</si>
</sst>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quot;$&quot;* #,##0_);_(&quot;$&quot;* \(#,##0\);_(&quot;$&quot;* &quot;-&quot;_);_(@_)"/>
    <numFmt numFmtId="165" formatCode="_(&quot;$&quot;* #,##0.00_);_(&quot;$&quot;* \(#,##0.00\);_(&quot;$&quot;* &quot;-&quot;??_);_(@_)"/>
    <numFmt numFmtId="166" formatCode="_-[$$-1409]* #,##0.00_-;\-[$$-1409]* #,##0.00_-;_-[$$-1409]* &quot;-&quot;??_-;_-@_-"/>
    <numFmt numFmtId="167" formatCode="0.0%"/>
    <numFmt numFmtId="168" formatCode="#,##0.0_ ;\-#,##0.0\ "/>
  </numFmts>
  <fonts count="23" x14ac:knownFonts="1">
    <font>
      <sz val="11"/>
      <color theme="1"/>
      <name val="Calibri"/>
      <family val="2"/>
      <scheme val="minor"/>
    </font>
    <font>
      <b/>
      <sz val="11"/>
      <color indexed="8"/>
      <name val="Calibri"/>
      <family val="2"/>
    </font>
    <font>
      <sz val="8"/>
      <name val="Calibri"/>
      <family val="2"/>
    </font>
    <font>
      <sz val="11"/>
      <color indexed="8"/>
      <name val="Calibri"/>
      <family val="2"/>
    </font>
    <font>
      <b/>
      <sz val="20"/>
      <color indexed="8"/>
      <name val="Calibri"/>
      <family val="2"/>
    </font>
    <font>
      <b/>
      <sz val="14"/>
      <color indexed="8"/>
      <name val="Calibri"/>
      <family val="2"/>
    </font>
    <font>
      <sz val="12"/>
      <color indexed="8"/>
      <name val="Calibri"/>
      <family val="2"/>
    </font>
    <font>
      <b/>
      <sz val="12"/>
      <name val="Calibri"/>
      <family val="2"/>
    </font>
    <font>
      <sz val="11"/>
      <color indexed="8"/>
      <name val="Calibri"/>
      <family val="2"/>
    </font>
    <font>
      <b/>
      <sz val="12"/>
      <color indexed="8"/>
      <name val="Calibri"/>
      <family val="2"/>
    </font>
    <font>
      <b/>
      <sz val="14"/>
      <color indexed="9"/>
      <name val="Calibri"/>
      <family val="2"/>
    </font>
    <font>
      <u/>
      <sz val="6.05"/>
      <color indexed="12"/>
      <name val="Calibri"/>
      <family val="2"/>
    </font>
    <font>
      <u/>
      <sz val="12"/>
      <color indexed="12"/>
      <name val="Calibri"/>
      <family val="2"/>
    </font>
    <font>
      <b/>
      <sz val="14"/>
      <name val="Calibri"/>
      <family val="2"/>
    </font>
    <font>
      <sz val="14"/>
      <color indexed="8"/>
      <name val="Calibri"/>
      <family val="2"/>
    </font>
    <font>
      <u/>
      <sz val="11"/>
      <color indexed="8"/>
      <name val="Calibri"/>
      <family val="2"/>
    </font>
    <font>
      <sz val="9"/>
      <color indexed="81"/>
      <name val="Tahoma"/>
      <charset val="1"/>
    </font>
    <font>
      <b/>
      <sz val="12"/>
      <color indexed="81"/>
      <name val="Tahoma"/>
      <family val="2"/>
    </font>
    <font>
      <sz val="12"/>
      <color indexed="81"/>
      <name val="Tahoma"/>
      <family val="2"/>
    </font>
    <font>
      <b/>
      <i/>
      <sz val="12"/>
      <color indexed="10"/>
      <name val="Calibri"/>
      <family val="2"/>
    </font>
    <font>
      <b/>
      <sz val="14"/>
      <color indexed="81"/>
      <name val="Tahoma"/>
      <family val="2"/>
    </font>
    <font>
      <b/>
      <i/>
      <sz val="18"/>
      <color indexed="10"/>
      <name val="Calibri"/>
      <family val="2"/>
    </font>
    <font>
      <sz val="11"/>
      <color indexed="10"/>
      <name val="Calibri"/>
      <family val="2"/>
    </font>
  </fonts>
  <fills count="13">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50"/>
        <bgColor indexed="64"/>
      </patternFill>
    </fill>
    <fill>
      <patternFill patternType="solid">
        <fgColor indexed="44"/>
        <bgColor indexed="64"/>
      </patternFill>
    </fill>
    <fill>
      <patternFill patternType="solid">
        <fgColor indexed="52"/>
        <bgColor indexed="64"/>
      </patternFill>
    </fill>
    <fill>
      <patternFill patternType="solid">
        <fgColor indexed="46"/>
        <bgColor indexed="64"/>
      </patternFill>
    </fill>
    <fill>
      <patternFill patternType="solid">
        <fgColor indexed="45"/>
        <bgColor indexed="64"/>
      </patternFill>
    </fill>
    <fill>
      <patternFill patternType="solid">
        <fgColor indexed="13"/>
        <bgColor indexed="64"/>
      </patternFill>
    </fill>
    <fill>
      <patternFill patternType="solid">
        <fgColor indexed="8"/>
        <bgColor indexed="64"/>
      </patternFill>
    </fill>
    <fill>
      <patternFill patternType="solid">
        <fgColor indexed="42"/>
        <bgColor indexed="64"/>
      </patternFill>
    </fill>
    <fill>
      <patternFill patternType="solid">
        <fgColor rgb="FF92D05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1" fillId="0" borderId="0" applyNumberFormat="0" applyFill="0" applyBorder="0" applyAlignment="0" applyProtection="0">
      <alignment vertical="top"/>
      <protection locked="0"/>
    </xf>
  </cellStyleXfs>
  <cellXfs count="339">
    <xf numFmtId="0" fontId="0" fillId="0" borderId="0" xfId="0"/>
    <xf numFmtId="0" fontId="0" fillId="0" borderId="0" xfId="0" applyAlignment="1">
      <alignment vertical="top" wrapText="1"/>
    </xf>
    <xf numFmtId="166" fontId="0" fillId="0" borderId="0" xfId="0" applyNumberFormat="1" applyAlignment="1">
      <alignment vertical="top" wrapText="1"/>
    </xf>
    <xf numFmtId="164" fontId="0" fillId="0" borderId="0" xfId="0" applyNumberFormat="1" applyBorder="1" applyAlignment="1">
      <alignment vertical="top" wrapText="1"/>
    </xf>
    <xf numFmtId="164" fontId="0" fillId="0" borderId="0" xfId="0" applyNumberFormat="1" applyAlignment="1">
      <alignment vertical="top" wrapText="1"/>
    </xf>
    <xf numFmtId="164" fontId="0" fillId="0" borderId="0" xfId="0" applyNumberFormat="1" applyBorder="1" applyAlignment="1">
      <alignment vertical="top" wrapText="1"/>
    </xf>
    <xf numFmtId="164" fontId="0" fillId="0" borderId="0" xfId="0" applyNumberFormat="1" applyFill="1" applyBorder="1" applyAlignment="1">
      <alignment vertical="top" wrapText="1"/>
    </xf>
    <xf numFmtId="0" fontId="1" fillId="0" borderId="0" xfId="0" applyFont="1" applyFill="1" applyBorder="1" applyAlignment="1">
      <alignment vertical="top" wrapText="1"/>
    </xf>
    <xf numFmtId="0" fontId="1" fillId="0" borderId="0" xfId="0" applyFont="1" applyFill="1" applyBorder="1" applyAlignment="1">
      <alignment horizontal="center" vertical="top" wrapText="1"/>
    </xf>
    <xf numFmtId="166" fontId="1" fillId="0" borderId="0" xfId="0" applyNumberFormat="1" applyFont="1" applyFill="1" applyBorder="1" applyAlignment="1">
      <alignment vertical="top" wrapText="1"/>
    </xf>
    <xf numFmtId="164" fontId="1" fillId="0" borderId="0" xfId="0" applyNumberFormat="1" applyFont="1" applyFill="1" applyBorder="1" applyAlignment="1">
      <alignment horizontal="center" vertical="top" wrapText="1"/>
    </xf>
    <xf numFmtId="0" fontId="0" fillId="0" borderId="0" xfId="0" applyBorder="1" applyAlignment="1">
      <alignment vertical="top" wrapText="1"/>
    </xf>
    <xf numFmtId="0" fontId="0" fillId="0" borderId="0" xfId="0" applyFill="1" applyBorder="1" applyAlignment="1">
      <alignment vertical="top" wrapText="1"/>
    </xf>
    <xf numFmtId="166" fontId="0" fillId="0" borderId="0" xfId="0" applyNumberFormat="1" applyFill="1" applyBorder="1" applyAlignment="1">
      <alignment vertical="top" wrapText="1"/>
    </xf>
    <xf numFmtId="164" fontId="3" fillId="0" borderId="0" xfId="0" applyNumberFormat="1" applyFont="1" applyFill="1" applyBorder="1" applyAlignment="1">
      <alignment vertical="top" wrapText="1"/>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0" fontId="3" fillId="0" borderId="1" xfId="0" applyFont="1" applyBorder="1" applyAlignment="1">
      <alignment vertical="top" wrapText="1"/>
    </xf>
    <xf numFmtId="0" fontId="3"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3" fillId="0" borderId="2" xfId="0" applyFont="1" applyBorder="1" applyAlignment="1">
      <alignment vertical="top" wrapText="1"/>
    </xf>
    <xf numFmtId="0" fontId="3" fillId="0" borderId="2" xfId="0" applyFont="1" applyBorder="1" applyAlignment="1">
      <alignment horizontal="center" vertical="top" wrapText="1"/>
    </xf>
    <xf numFmtId="0" fontId="0" fillId="0" borderId="1" xfId="0" applyBorder="1" applyAlignment="1">
      <alignment horizontal="left" vertical="top" wrapText="1"/>
    </xf>
    <xf numFmtId="0" fontId="0" fillId="0" borderId="5" xfId="0" applyBorder="1" applyAlignment="1">
      <alignment vertical="top" wrapText="1"/>
    </xf>
    <xf numFmtId="0" fontId="0" fillId="0" borderId="6" xfId="0" applyBorder="1" applyAlignment="1">
      <alignment horizontal="lef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2" xfId="0" applyBorder="1" applyAlignment="1">
      <alignment horizontal="left" vertical="top" wrapText="1"/>
    </xf>
    <xf numFmtId="3" fontId="0" fillId="0" borderId="7" xfId="0" applyNumberFormat="1" applyBorder="1" applyAlignment="1">
      <alignment horizontal="center" vertical="top" wrapText="1"/>
    </xf>
    <xf numFmtId="0" fontId="0" fillId="0" borderId="8" xfId="0" applyBorder="1" applyAlignment="1">
      <alignment horizontal="center" vertical="top" wrapText="1"/>
    </xf>
    <xf numFmtId="0" fontId="0" fillId="0" borderId="9" xfId="0" applyBorder="1" applyAlignment="1">
      <alignment horizontal="center" vertical="top" wrapText="1"/>
    </xf>
    <xf numFmtId="166" fontId="0" fillId="0" borderId="10" xfId="0" applyNumberFormat="1" applyFill="1" applyBorder="1" applyAlignment="1">
      <alignment vertical="top" wrapText="1"/>
    </xf>
    <xf numFmtId="166" fontId="0" fillId="0" borderId="11" xfId="0" applyNumberFormat="1" applyFill="1" applyBorder="1" applyAlignment="1">
      <alignment vertical="top" wrapText="1"/>
    </xf>
    <xf numFmtId="166" fontId="0" fillId="0" borderId="12" xfId="0" applyNumberFormat="1" applyFill="1" applyBorder="1" applyAlignment="1">
      <alignment vertical="top" wrapText="1"/>
    </xf>
    <xf numFmtId="164" fontId="0" fillId="0" borderId="0" xfId="0" applyNumberFormat="1" applyBorder="1" applyAlignment="1">
      <alignment vertical="center" wrapText="1"/>
    </xf>
    <xf numFmtId="164" fontId="5" fillId="0" borderId="0" xfId="0" applyNumberFormat="1" applyFont="1" applyFill="1" applyBorder="1" applyAlignment="1">
      <alignment horizontal="center" vertical="center" wrapText="1"/>
    </xf>
    <xf numFmtId="0" fontId="8" fillId="0" borderId="0" xfId="0" applyFont="1" applyAlignment="1">
      <alignment vertical="top" wrapText="1"/>
    </xf>
    <xf numFmtId="0" fontId="3" fillId="0" borderId="0" xfId="0" applyFont="1" applyAlignment="1">
      <alignment vertical="top" wrapText="1"/>
    </xf>
    <xf numFmtId="164" fontId="9" fillId="0" borderId="0" xfId="0" applyNumberFormat="1" applyFont="1" applyFill="1" applyBorder="1" applyAlignment="1">
      <alignment horizontal="center" vertical="top" wrapText="1"/>
    </xf>
    <xf numFmtId="0" fontId="7" fillId="0" borderId="0" xfId="0" applyFont="1" applyFill="1" applyBorder="1" applyAlignment="1">
      <alignment horizontal="left" vertical="center" wrapText="1"/>
    </xf>
    <xf numFmtId="0" fontId="4" fillId="0" borderId="0" xfId="0" applyFont="1" applyFill="1" applyBorder="1" applyAlignment="1">
      <alignment horizontal="center" vertical="center" wrapText="1"/>
    </xf>
    <xf numFmtId="166" fontId="0" fillId="0" borderId="1" xfId="0" applyNumberFormat="1" applyFill="1" applyBorder="1" applyAlignment="1">
      <alignment vertical="top" wrapText="1"/>
    </xf>
    <xf numFmtId="166" fontId="0" fillId="0" borderId="13" xfId="0" applyNumberFormat="1" applyFill="1" applyBorder="1" applyAlignment="1">
      <alignment vertical="top" wrapText="1"/>
    </xf>
    <xf numFmtId="166" fontId="0" fillId="0" borderId="2" xfId="0" applyNumberFormat="1" applyFill="1" applyBorder="1" applyAlignment="1">
      <alignment vertical="top" wrapText="1"/>
    </xf>
    <xf numFmtId="0" fontId="3" fillId="0" borderId="1" xfId="0" applyFont="1" applyBorder="1" applyAlignment="1" applyProtection="1">
      <alignment vertical="top" wrapText="1"/>
      <protection locked="0"/>
    </xf>
    <xf numFmtId="166" fontId="0" fillId="2" borderId="10" xfId="0" applyNumberFormat="1" applyFill="1" applyBorder="1" applyAlignment="1" applyProtection="1">
      <alignment vertical="top" wrapText="1"/>
      <protection hidden="1"/>
    </xf>
    <xf numFmtId="166" fontId="0" fillId="2" borderId="11" xfId="0" applyNumberFormat="1" applyFill="1" applyBorder="1" applyAlignment="1" applyProtection="1">
      <alignment vertical="top" wrapText="1"/>
      <protection hidden="1"/>
    </xf>
    <xf numFmtId="166" fontId="0" fillId="2" borderId="12" xfId="0" applyNumberFormat="1" applyFill="1" applyBorder="1" applyAlignment="1" applyProtection="1">
      <alignment vertical="top" wrapText="1"/>
      <protection hidden="1"/>
    </xf>
    <xf numFmtId="0" fontId="9" fillId="3" borderId="14" xfId="0" applyFont="1" applyFill="1" applyBorder="1" applyAlignment="1" applyProtection="1">
      <alignment vertical="top" wrapText="1"/>
      <protection hidden="1"/>
    </xf>
    <xf numFmtId="0" fontId="9" fillId="3" borderId="14" xfId="0" applyFont="1" applyFill="1" applyBorder="1" applyAlignment="1" applyProtection="1">
      <alignment horizontal="center" vertical="top" wrapText="1"/>
      <protection hidden="1"/>
    </xf>
    <xf numFmtId="166" fontId="9" fillId="3" borderId="14" xfId="0" applyNumberFormat="1" applyFont="1" applyFill="1" applyBorder="1" applyAlignment="1" applyProtection="1">
      <alignment horizontal="center" vertical="top" wrapText="1"/>
      <protection hidden="1"/>
    </xf>
    <xf numFmtId="164" fontId="9" fillId="3" borderId="14" xfId="0" applyNumberFormat="1" applyFont="1" applyFill="1" applyBorder="1" applyAlignment="1" applyProtection="1">
      <alignment horizontal="center" vertical="top" wrapText="1"/>
      <protection hidden="1"/>
    </xf>
    <xf numFmtId="164" fontId="9" fillId="4" borderId="14" xfId="0" applyNumberFormat="1" applyFont="1" applyFill="1" applyBorder="1" applyAlignment="1" applyProtection="1">
      <alignment horizontal="center" vertical="top" wrapText="1"/>
      <protection hidden="1"/>
    </xf>
    <xf numFmtId="0" fontId="1" fillId="0" borderId="3" xfId="0" applyFont="1" applyBorder="1" applyAlignment="1" applyProtection="1">
      <alignment horizontal="left" vertical="top" wrapText="1"/>
      <protection hidden="1"/>
    </xf>
    <xf numFmtId="0" fontId="3" fillId="0" borderId="1" xfId="0" applyFont="1" applyBorder="1" applyAlignment="1" applyProtection="1">
      <alignment horizontal="left" vertical="top" wrapText="1"/>
      <protection hidden="1"/>
    </xf>
    <xf numFmtId="0" fontId="1" fillId="2" borderId="14" xfId="0" applyFont="1" applyFill="1" applyBorder="1" applyAlignment="1" applyProtection="1">
      <alignment horizontal="center" vertical="top" wrapText="1"/>
      <protection hidden="1"/>
    </xf>
    <xf numFmtId="166" fontId="0" fillId="2" borderId="1" xfId="0" applyNumberFormat="1" applyFill="1" applyBorder="1" applyAlignment="1">
      <alignment vertical="top" wrapText="1"/>
    </xf>
    <xf numFmtId="164" fontId="3" fillId="0" borderId="1" xfId="0" applyNumberFormat="1" applyFont="1" applyFill="1" applyBorder="1" applyAlignment="1">
      <alignment vertical="top" wrapText="1"/>
    </xf>
    <xf numFmtId="166" fontId="3" fillId="0" borderId="1" xfId="0" applyNumberFormat="1" applyFont="1" applyBorder="1" applyAlignment="1">
      <alignment vertical="top" wrapText="1"/>
    </xf>
    <xf numFmtId="166" fontId="0" fillId="5" borderId="1" xfId="0" applyNumberFormat="1" applyFill="1" applyBorder="1" applyAlignment="1" applyProtection="1">
      <alignment vertical="top" wrapText="1"/>
      <protection hidden="1"/>
    </xf>
    <xf numFmtId="49" fontId="3" fillId="0" borderId="1" xfId="0" applyNumberFormat="1" applyFont="1" applyBorder="1" applyAlignment="1">
      <alignment vertical="top" wrapText="1"/>
    </xf>
    <xf numFmtId="164" fontId="0" fillId="0" borderId="1" xfId="0" applyNumberFormat="1" applyBorder="1" applyAlignment="1">
      <alignment vertical="top" wrapText="1"/>
    </xf>
    <xf numFmtId="164" fontId="3" fillId="2" borderId="1" xfId="0" applyNumberFormat="1" applyFont="1" applyFill="1" applyBorder="1" applyAlignment="1">
      <alignment vertical="top" wrapText="1"/>
    </xf>
    <xf numFmtId="0" fontId="3" fillId="0" borderId="13" xfId="0" applyFont="1" applyBorder="1" applyAlignment="1">
      <alignment horizontal="left" vertical="top" wrapText="1"/>
    </xf>
    <xf numFmtId="0" fontId="3" fillId="0" borderId="13" xfId="0" applyFont="1" applyBorder="1" applyAlignment="1">
      <alignment vertical="top" wrapText="1"/>
    </xf>
    <xf numFmtId="0" fontId="3" fillId="0" borderId="13" xfId="0" applyFont="1" applyBorder="1" applyAlignment="1">
      <alignment horizontal="center" vertical="top" wrapText="1"/>
    </xf>
    <xf numFmtId="166" fontId="3" fillId="0" borderId="13" xfId="0" applyNumberFormat="1" applyFont="1" applyBorder="1" applyAlignment="1">
      <alignment vertical="top" wrapText="1"/>
    </xf>
    <xf numFmtId="166" fontId="0" fillId="5" borderId="13" xfId="0" applyNumberFormat="1" applyFill="1" applyBorder="1" applyAlignment="1" applyProtection="1">
      <alignment vertical="top" wrapText="1"/>
      <protection hidden="1"/>
    </xf>
    <xf numFmtId="164" fontId="3" fillId="0" borderId="13" xfId="0" applyNumberFormat="1" applyFont="1" applyFill="1" applyBorder="1" applyAlignment="1">
      <alignment vertical="top" wrapText="1"/>
    </xf>
    <xf numFmtId="166" fontId="0" fillId="2" borderId="13" xfId="0" applyNumberFormat="1" applyFill="1" applyBorder="1" applyAlignment="1" applyProtection="1">
      <alignment vertical="top" wrapText="1"/>
      <protection hidden="1"/>
    </xf>
    <xf numFmtId="0" fontId="9" fillId="5" borderId="14" xfId="0" applyFont="1" applyFill="1" applyBorder="1" applyAlignment="1" applyProtection="1">
      <alignment vertical="top" wrapText="1"/>
      <protection hidden="1"/>
    </xf>
    <xf numFmtId="0" fontId="9" fillId="5" borderId="15" xfId="0" applyFont="1" applyFill="1" applyBorder="1" applyAlignment="1" applyProtection="1">
      <alignment vertical="top" wrapText="1"/>
      <protection hidden="1"/>
    </xf>
    <xf numFmtId="0" fontId="9" fillId="5" borderId="14" xfId="0" applyFont="1" applyFill="1" applyBorder="1" applyAlignment="1" applyProtection="1">
      <alignment horizontal="center" vertical="top" wrapText="1"/>
      <protection hidden="1"/>
    </xf>
    <xf numFmtId="166" fontId="9" fillId="5" borderId="14" xfId="0" applyNumberFormat="1" applyFont="1" applyFill="1" applyBorder="1" applyAlignment="1" applyProtection="1">
      <alignment horizontal="center" vertical="top" wrapText="1"/>
      <protection hidden="1"/>
    </xf>
    <xf numFmtId="164" fontId="9" fillId="5" borderId="14" xfId="0" applyNumberFormat="1" applyFont="1" applyFill="1" applyBorder="1" applyAlignment="1" applyProtection="1">
      <alignment horizontal="center" vertical="top" wrapText="1"/>
      <protection hidden="1"/>
    </xf>
    <xf numFmtId="164" fontId="9" fillId="6" borderId="16" xfId="0" applyNumberFormat="1" applyFont="1" applyFill="1" applyBorder="1" applyAlignment="1" applyProtection="1">
      <alignment horizontal="center" vertical="top" wrapText="1"/>
      <protection hidden="1"/>
    </xf>
    <xf numFmtId="49" fontId="9" fillId="7" borderId="14" xfId="0" applyNumberFormat="1" applyFont="1" applyFill="1" applyBorder="1" applyAlignment="1" applyProtection="1">
      <alignment horizontal="center" vertical="top" wrapText="1"/>
      <protection hidden="1"/>
    </xf>
    <xf numFmtId="166" fontId="0" fillId="2" borderId="17" xfId="0" applyNumberFormat="1" applyFill="1" applyBorder="1" applyAlignment="1" applyProtection="1">
      <alignment vertical="top" wrapText="1"/>
      <protection hidden="1"/>
    </xf>
    <xf numFmtId="166" fontId="3" fillId="0" borderId="2" xfId="0" applyNumberFormat="1" applyFont="1" applyBorder="1" applyAlignment="1">
      <alignment vertical="top" wrapText="1"/>
    </xf>
    <xf numFmtId="166" fontId="0" fillId="5" borderId="2" xfId="0" applyNumberFormat="1" applyFill="1" applyBorder="1" applyAlignment="1" applyProtection="1">
      <alignment vertical="top" wrapText="1"/>
      <protection hidden="1"/>
    </xf>
    <xf numFmtId="164" fontId="3" fillId="0" borderId="2" xfId="0" applyNumberFormat="1" applyFont="1" applyFill="1" applyBorder="1" applyAlignment="1">
      <alignment vertical="top" wrapText="1"/>
    </xf>
    <xf numFmtId="166" fontId="0" fillId="2" borderId="18" xfId="0" applyNumberFormat="1" applyFill="1" applyBorder="1" applyAlignment="1" applyProtection="1">
      <alignment vertical="top" wrapText="1"/>
      <protection hidden="1"/>
    </xf>
    <xf numFmtId="164" fontId="5" fillId="5" borderId="19" xfId="0" applyNumberFormat="1" applyFont="1" applyFill="1" applyBorder="1" applyAlignment="1" applyProtection="1">
      <alignment horizontal="center" vertical="top" wrapText="1"/>
      <protection hidden="1"/>
    </xf>
    <xf numFmtId="166" fontId="5" fillId="5" borderId="19" xfId="0" applyNumberFormat="1" applyFont="1" applyFill="1" applyBorder="1" applyAlignment="1" applyProtection="1">
      <alignment vertical="top" wrapText="1"/>
      <protection hidden="1"/>
    </xf>
    <xf numFmtId="164" fontId="5" fillId="8" borderId="19" xfId="0" applyNumberFormat="1" applyFont="1" applyFill="1" applyBorder="1" applyAlignment="1" applyProtection="1">
      <alignment horizontal="center" vertical="top" wrapText="1"/>
      <protection hidden="1"/>
    </xf>
    <xf numFmtId="166" fontId="5" fillId="8" borderId="20" xfId="0" applyNumberFormat="1" applyFont="1" applyFill="1" applyBorder="1" applyAlignment="1" applyProtection="1">
      <alignment vertical="top" wrapText="1"/>
      <protection hidden="1"/>
    </xf>
    <xf numFmtId="164" fontId="5" fillId="4" borderId="19" xfId="0" applyNumberFormat="1" applyFont="1" applyFill="1" applyBorder="1" applyAlignment="1" applyProtection="1">
      <alignment horizontal="center" vertical="top" wrapText="1"/>
      <protection hidden="1"/>
    </xf>
    <xf numFmtId="164" fontId="5" fillId="6" borderId="21" xfId="0" applyNumberFormat="1" applyFont="1" applyFill="1" applyBorder="1" applyAlignment="1" applyProtection="1">
      <alignment horizontal="center" vertical="top" wrapText="1"/>
      <protection hidden="1"/>
    </xf>
    <xf numFmtId="164" fontId="5" fillId="7" borderId="22" xfId="0" applyNumberFormat="1" applyFont="1" applyFill="1" applyBorder="1" applyAlignment="1" applyProtection="1">
      <alignment horizontal="center" vertical="top" wrapText="1"/>
      <protection hidden="1"/>
    </xf>
    <xf numFmtId="164" fontId="14" fillId="0" borderId="21" xfId="0" applyNumberFormat="1" applyFont="1" applyFill="1" applyBorder="1" applyAlignment="1">
      <alignment vertical="top" wrapText="1"/>
    </xf>
    <xf numFmtId="166" fontId="5" fillId="0" borderId="0" xfId="0" applyNumberFormat="1" applyFont="1" applyFill="1" applyBorder="1" applyAlignment="1">
      <alignment horizontal="right" vertical="top" wrapText="1"/>
    </xf>
    <xf numFmtId="0" fontId="10" fillId="10" borderId="0" xfId="0" applyFont="1" applyFill="1" applyBorder="1" applyAlignment="1" applyProtection="1">
      <alignment horizontal="right" vertical="center" wrapText="1"/>
      <protection hidden="1"/>
    </xf>
    <xf numFmtId="0" fontId="0" fillId="0" borderId="1" xfId="0" applyBorder="1" applyAlignment="1">
      <alignment vertical="top" wrapText="1"/>
    </xf>
    <xf numFmtId="164" fontId="0" fillId="2" borderId="13" xfId="0" applyNumberFormat="1" applyFill="1" applyBorder="1" applyAlignment="1">
      <alignment vertical="top" wrapText="1"/>
    </xf>
    <xf numFmtId="164" fontId="0" fillId="2" borderId="13" xfId="0" applyNumberFormat="1" applyFill="1" applyBorder="1" applyAlignment="1">
      <alignment vertical="top" wrapText="1"/>
    </xf>
    <xf numFmtId="166" fontId="0" fillId="2" borderId="13" xfId="0" applyNumberFormat="1" applyFill="1" applyBorder="1" applyAlignment="1">
      <alignment vertical="top" wrapText="1"/>
    </xf>
    <xf numFmtId="164" fontId="9" fillId="0" borderId="0" xfId="0" applyNumberFormat="1" applyFont="1" applyFill="1" applyBorder="1" applyAlignment="1" applyProtection="1">
      <alignment vertical="center" wrapText="1"/>
      <protection hidden="1"/>
    </xf>
    <xf numFmtId="164" fontId="9" fillId="0" borderId="0" xfId="0" applyNumberFormat="1" applyFont="1" applyFill="1" applyBorder="1" applyAlignment="1" applyProtection="1">
      <alignment vertical="top" wrapText="1"/>
      <protection hidden="1"/>
    </xf>
    <xf numFmtId="164" fontId="12" fillId="0" borderId="0" xfId="1" applyNumberFormat="1" applyFont="1" applyFill="1" applyBorder="1" applyAlignment="1" applyProtection="1">
      <alignment vertical="top" wrapText="1"/>
      <protection hidden="1"/>
    </xf>
    <xf numFmtId="0" fontId="9" fillId="2" borderId="1" xfId="0" applyFont="1" applyFill="1" applyBorder="1" applyAlignment="1">
      <alignment vertical="top" wrapText="1"/>
    </xf>
    <xf numFmtId="0" fontId="9" fillId="2" borderId="13" xfId="0" applyFont="1" applyFill="1" applyBorder="1" applyAlignment="1">
      <alignment vertical="top" wrapText="1"/>
    </xf>
    <xf numFmtId="0" fontId="0" fillId="0" borderId="1" xfId="0" applyNumberFormat="1" applyBorder="1" applyAlignment="1">
      <alignment vertical="top" wrapText="1"/>
    </xf>
    <xf numFmtId="0" fontId="0" fillId="0" borderId="0" xfId="0" applyAlignment="1">
      <alignment vertical="top"/>
    </xf>
    <xf numFmtId="0" fontId="0" fillId="0" borderId="0" xfId="0" applyAlignment="1">
      <alignment horizontal="center" vertical="top"/>
    </xf>
    <xf numFmtId="166" fontId="0" fillId="0" borderId="0" xfId="0" applyNumberFormat="1" applyAlignment="1">
      <alignment vertical="top"/>
    </xf>
    <xf numFmtId="0" fontId="9" fillId="5" borderId="1" xfId="0" applyFont="1" applyFill="1" applyBorder="1" applyAlignment="1">
      <alignment vertical="top"/>
    </xf>
    <xf numFmtId="0" fontId="9" fillId="5" borderId="1" xfId="0" applyFont="1" applyFill="1" applyBorder="1" applyAlignment="1">
      <alignment horizontal="center" vertical="top"/>
    </xf>
    <xf numFmtId="0" fontId="0" fillId="0" borderId="1" xfId="0" applyBorder="1" applyAlignment="1">
      <alignment horizontal="center" vertical="top"/>
    </xf>
    <xf numFmtId="166" fontId="6" fillId="5" borderId="1" xfId="0" applyNumberFormat="1" applyFont="1" applyFill="1" applyBorder="1" applyAlignment="1">
      <alignment vertical="top" wrapText="1"/>
    </xf>
    <xf numFmtId="166" fontId="0" fillId="2" borderId="1" xfId="0" applyNumberFormat="1" applyFill="1" applyBorder="1" applyAlignment="1">
      <alignment vertical="top"/>
    </xf>
    <xf numFmtId="0" fontId="9" fillId="5" borderId="3" xfId="0" applyFont="1" applyFill="1" applyBorder="1" applyAlignment="1">
      <alignment horizontal="center" vertical="top" wrapText="1"/>
    </xf>
    <xf numFmtId="0" fontId="0" fillId="0" borderId="17" xfId="0" applyBorder="1" applyAlignment="1">
      <alignment vertical="top" wrapText="1"/>
    </xf>
    <xf numFmtId="0" fontId="9" fillId="9" borderId="3" xfId="0" applyFont="1" applyFill="1" applyBorder="1" applyAlignment="1">
      <alignment horizontal="center" vertical="top" wrapText="1"/>
    </xf>
    <xf numFmtId="0" fontId="9" fillId="3" borderId="3" xfId="0" applyFont="1" applyFill="1" applyBorder="1" applyAlignment="1">
      <alignment horizontal="center" vertical="top" wrapText="1"/>
    </xf>
    <xf numFmtId="0" fontId="9" fillId="5" borderId="23" xfId="0" applyFont="1" applyFill="1" applyBorder="1" applyAlignment="1">
      <alignment horizontal="center" vertical="top" wrapText="1"/>
    </xf>
    <xf numFmtId="0" fontId="0" fillId="0" borderId="13" xfId="0" applyBorder="1" applyAlignment="1">
      <alignment vertical="top" wrapText="1"/>
    </xf>
    <xf numFmtId="0" fontId="0" fillId="0" borderId="24" xfId="0" applyBorder="1" applyAlignment="1">
      <alignment vertical="top" wrapText="1"/>
    </xf>
    <xf numFmtId="166" fontId="14" fillId="2" borderId="19" xfId="0" applyNumberFormat="1" applyFont="1" applyFill="1" applyBorder="1" applyAlignment="1" applyProtection="1">
      <alignment vertical="top" wrapText="1"/>
      <protection hidden="1"/>
    </xf>
    <xf numFmtId="166" fontId="5" fillId="3" borderId="25" xfId="0" applyNumberFormat="1" applyFont="1" applyFill="1" applyBorder="1" applyAlignment="1" applyProtection="1">
      <alignment vertical="top" wrapText="1"/>
      <protection hidden="1"/>
    </xf>
    <xf numFmtId="164" fontId="9" fillId="0" borderId="0" xfId="0" applyNumberFormat="1" applyFont="1" applyFill="1" applyBorder="1" applyAlignment="1">
      <alignment horizontal="left" vertical="top" wrapText="1"/>
    </xf>
    <xf numFmtId="164" fontId="9" fillId="0" borderId="0" xfId="0" applyNumberFormat="1" applyFont="1" applyBorder="1" applyAlignment="1">
      <alignment vertical="top" wrapText="1"/>
    </xf>
    <xf numFmtId="166" fontId="5" fillId="2" borderId="0" xfId="0" applyNumberFormat="1" applyFont="1" applyFill="1" applyBorder="1" applyAlignment="1">
      <alignment vertical="top" wrapText="1"/>
    </xf>
    <xf numFmtId="164" fontId="9" fillId="2" borderId="0" xfId="0" applyNumberFormat="1" applyFont="1" applyFill="1" applyBorder="1" applyAlignment="1">
      <alignment horizontal="center" vertical="top" wrapText="1"/>
    </xf>
    <xf numFmtId="164" fontId="5" fillId="2" borderId="0" xfId="0" applyNumberFormat="1" applyFont="1" applyFill="1" applyBorder="1" applyAlignment="1" applyProtection="1">
      <alignment horizontal="left" vertical="top" wrapText="1"/>
      <protection hidden="1"/>
    </xf>
    <xf numFmtId="164" fontId="5" fillId="2" borderId="0" xfId="0" applyNumberFormat="1" applyFont="1" applyFill="1" applyBorder="1" applyAlignment="1" applyProtection="1">
      <alignment horizontal="center" vertical="center" wrapText="1"/>
      <protection hidden="1"/>
    </xf>
    <xf numFmtId="0" fontId="5" fillId="5" borderId="0" xfId="0" applyFont="1" applyFill="1" applyBorder="1" applyAlignment="1">
      <alignment horizontal="left" vertical="center" wrapText="1"/>
    </xf>
    <xf numFmtId="164" fontId="5" fillId="5" borderId="0" xfId="0" applyNumberFormat="1" applyFont="1" applyFill="1" applyBorder="1" applyAlignment="1" applyProtection="1">
      <alignment horizontal="center" vertical="center" wrapText="1"/>
      <protection hidden="1"/>
    </xf>
    <xf numFmtId="166" fontId="5" fillId="5" borderId="0" xfId="0" applyNumberFormat="1" applyFont="1" applyFill="1" applyBorder="1" applyAlignment="1" applyProtection="1">
      <alignment vertical="center" wrapText="1"/>
      <protection hidden="1"/>
    </xf>
    <xf numFmtId="164" fontId="14" fillId="10" borderId="0" xfId="0" applyNumberFormat="1" applyFont="1" applyFill="1" applyBorder="1" applyAlignment="1" applyProtection="1">
      <alignment vertical="top" wrapText="1"/>
      <protection hidden="1"/>
    </xf>
    <xf numFmtId="0" fontId="5" fillId="9" borderId="0" xfId="0" applyFont="1" applyFill="1" applyBorder="1" applyAlignment="1">
      <alignment horizontal="left" vertical="center" wrapText="1"/>
    </xf>
    <xf numFmtId="164" fontId="5" fillId="9" borderId="0" xfId="0" applyNumberFormat="1" applyFont="1" applyFill="1" applyBorder="1" applyAlignment="1" applyProtection="1">
      <alignment horizontal="center" vertical="center" wrapText="1"/>
      <protection hidden="1"/>
    </xf>
    <xf numFmtId="166" fontId="5" fillId="9" borderId="0" xfId="0" applyNumberFormat="1" applyFont="1" applyFill="1" applyBorder="1" applyAlignment="1" applyProtection="1">
      <alignment vertical="center" wrapText="1"/>
      <protection hidden="1"/>
    </xf>
    <xf numFmtId="167" fontId="5" fillId="9" borderId="0" xfId="0" applyNumberFormat="1" applyFont="1" applyFill="1" applyBorder="1" applyAlignment="1" applyProtection="1">
      <alignment horizontal="center" vertical="center" wrapText="1"/>
      <protection hidden="1"/>
    </xf>
    <xf numFmtId="49" fontId="14" fillId="9" borderId="0" xfId="0" applyNumberFormat="1" applyFont="1" applyFill="1" applyBorder="1" applyAlignment="1">
      <alignment horizontal="left" vertical="center" wrapText="1"/>
    </xf>
    <xf numFmtId="166" fontId="5" fillId="9" borderId="0" xfId="0" applyNumberFormat="1" applyFont="1" applyFill="1" applyBorder="1" applyAlignment="1">
      <alignment vertical="top" wrapText="1"/>
    </xf>
    <xf numFmtId="167" fontId="5" fillId="9" borderId="0" xfId="0" applyNumberFormat="1" applyFont="1" applyFill="1" applyBorder="1" applyAlignment="1">
      <alignment horizontal="center" vertical="top" wrapText="1"/>
    </xf>
    <xf numFmtId="164" fontId="5" fillId="11" borderId="0" xfId="0" applyNumberFormat="1" applyFont="1" applyFill="1" applyBorder="1" applyAlignment="1" applyProtection="1">
      <alignment horizontal="center" vertical="center" wrapText="1"/>
      <protection hidden="1"/>
    </xf>
    <xf numFmtId="166" fontId="5" fillId="0" borderId="0" xfId="0" applyNumberFormat="1" applyFont="1" applyFill="1" applyBorder="1" applyAlignment="1">
      <alignment vertical="top" wrapText="1"/>
    </xf>
    <xf numFmtId="164" fontId="14" fillId="3" borderId="0" xfId="0" applyNumberFormat="1" applyFont="1" applyFill="1" applyBorder="1" applyAlignment="1" applyProtection="1">
      <alignment horizontal="left" vertical="center" wrapText="1"/>
      <protection hidden="1"/>
    </xf>
    <xf numFmtId="164" fontId="5" fillId="3" borderId="0" xfId="0" applyNumberFormat="1" applyFont="1" applyFill="1" applyBorder="1" applyAlignment="1" applyProtection="1">
      <alignment horizontal="center" vertical="center" wrapText="1"/>
      <protection hidden="1"/>
    </xf>
    <xf numFmtId="166" fontId="5" fillId="3" borderId="0" xfId="0" applyNumberFormat="1" applyFont="1" applyFill="1" applyBorder="1" applyAlignment="1">
      <alignment horizontal="center" vertical="center" wrapText="1"/>
    </xf>
    <xf numFmtId="166" fontId="5" fillId="3" borderId="0" xfId="0" applyNumberFormat="1" applyFont="1" applyFill="1" applyBorder="1" applyAlignment="1">
      <alignment horizontal="center" vertical="top" wrapText="1"/>
    </xf>
    <xf numFmtId="164" fontId="5" fillId="2" borderId="0" xfId="0" applyNumberFormat="1" applyFont="1" applyFill="1" applyBorder="1" applyAlignment="1" applyProtection="1">
      <alignment horizontal="left" vertical="center" wrapText="1"/>
      <protection hidden="1"/>
    </xf>
    <xf numFmtId="167" fontId="5" fillId="2" borderId="0" xfId="0" applyNumberFormat="1" applyFont="1" applyFill="1" applyBorder="1" applyAlignment="1">
      <alignment horizontal="center" vertical="top" wrapText="1"/>
    </xf>
    <xf numFmtId="164" fontId="5" fillId="8" borderId="0" xfId="0" applyNumberFormat="1" applyFont="1" applyFill="1" applyBorder="1" applyAlignment="1" applyProtection="1">
      <alignment horizontal="left" vertical="center" wrapText="1"/>
      <protection hidden="1"/>
    </xf>
    <xf numFmtId="164" fontId="5" fillId="8" borderId="0" xfId="0" applyNumberFormat="1" applyFont="1" applyFill="1" applyBorder="1" applyAlignment="1" applyProtection="1">
      <alignment horizontal="center" vertical="center" wrapText="1"/>
      <protection hidden="1"/>
    </xf>
    <xf numFmtId="166" fontId="5" fillId="8" borderId="0" xfId="0" applyNumberFormat="1" applyFont="1" applyFill="1" applyBorder="1" applyAlignment="1">
      <alignment vertical="center" wrapText="1"/>
    </xf>
    <xf numFmtId="167" fontId="5" fillId="8" borderId="0" xfId="0" applyNumberFormat="1" applyFont="1" applyFill="1" applyBorder="1" applyAlignment="1" applyProtection="1">
      <alignment horizontal="center" vertical="center" wrapText="1"/>
      <protection hidden="1"/>
    </xf>
    <xf numFmtId="164" fontId="5" fillId="2" borderId="0" xfId="0" applyNumberFormat="1" applyFont="1" applyFill="1" applyBorder="1" applyAlignment="1" applyProtection="1">
      <alignment horizontal="center" vertical="top" wrapText="1"/>
      <protection hidden="1"/>
    </xf>
    <xf numFmtId="168" fontId="5" fillId="2" borderId="0" xfId="0" applyNumberFormat="1" applyFont="1" applyFill="1" applyBorder="1" applyAlignment="1" applyProtection="1">
      <alignment horizontal="right" vertical="top" wrapText="1"/>
      <protection hidden="1"/>
    </xf>
    <xf numFmtId="49" fontId="5" fillId="2" borderId="0" xfId="0" applyNumberFormat="1" applyFont="1" applyFill="1" applyBorder="1" applyAlignment="1" applyProtection="1">
      <alignment horizontal="left" vertical="top" wrapText="1"/>
      <protection hidden="1"/>
    </xf>
    <xf numFmtId="164" fontId="5" fillId="2" borderId="0" xfId="0" applyNumberFormat="1" applyFont="1" applyFill="1" applyBorder="1" applyAlignment="1" applyProtection="1">
      <alignment horizontal="right" vertical="top" wrapText="1"/>
      <protection hidden="1"/>
    </xf>
    <xf numFmtId="166" fontId="5" fillId="4" borderId="14" xfId="0" applyNumberFormat="1" applyFont="1" applyFill="1" applyBorder="1" applyAlignment="1" applyProtection="1">
      <alignment vertical="top" wrapText="1"/>
      <protection hidden="1"/>
    </xf>
    <xf numFmtId="166" fontId="5" fillId="6" borderId="14" xfId="0" applyNumberFormat="1" applyFont="1" applyFill="1" applyBorder="1" applyAlignment="1" applyProtection="1">
      <alignment vertical="top" wrapText="1"/>
      <protection hidden="1"/>
    </xf>
    <xf numFmtId="166" fontId="5" fillId="7" borderId="14" xfId="0" applyNumberFormat="1" applyFont="1" applyFill="1" applyBorder="1" applyAlignment="1" applyProtection="1">
      <alignment horizontal="left" vertical="top" wrapText="1"/>
      <protection hidden="1"/>
    </xf>
    <xf numFmtId="0" fontId="9" fillId="2" borderId="6" xfId="0" applyFont="1" applyFill="1" applyBorder="1" applyAlignment="1">
      <alignment vertical="top" wrapText="1"/>
    </xf>
    <xf numFmtId="166" fontId="0" fillId="2" borderId="6" xfId="0" applyNumberFormat="1" applyFill="1" applyBorder="1" applyAlignment="1">
      <alignment vertical="top" wrapText="1"/>
    </xf>
    <xf numFmtId="164" fontId="0" fillId="2" borderId="6" xfId="0" applyNumberFormat="1" applyFill="1" applyBorder="1" applyAlignment="1">
      <alignment vertical="top" wrapText="1"/>
    </xf>
    <xf numFmtId="166" fontId="0" fillId="2" borderId="26" xfId="0" applyNumberFormat="1" applyFill="1" applyBorder="1" applyAlignment="1" applyProtection="1">
      <alignment vertical="top" wrapText="1"/>
      <protection hidden="1"/>
    </xf>
    <xf numFmtId="166" fontId="0" fillId="0" borderId="27" xfId="0" applyNumberFormat="1" applyFill="1" applyBorder="1" applyAlignment="1">
      <alignment vertical="top" wrapText="1"/>
    </xf>
    <xf numFmtId="49" fontId="9" fillId="9" borderId="14" xfId="0" applyNumberFormat="1" applyFont="1" applyFill="1" applyBorder="1" applyAlignment="1" applyProtection="1">
      <alignment horizontal="center" vertical="top" wrapText="1"/>
      <protection hidden="1"/>
    </xf>
    <xf numFmtId="0" fontId="0" fillId="0" borderId="1" xfId="0" applyBorder="1" applyAlignment="1">
      <alignment horizontal="center" vertical="top" wrapText="1"/>
    </xf>
    <xf numFmtId="3" fontId="0" fillId="0" borderId="6" xfId="0" applyNumberFormat="1" applyBorder="1" applyAlignment="1">
      <alignment horizontal="center" vertical="top" wrapText="1"/>
    </xf>
    <xf numFmtId="166" fontId="0" fillId="0" borderId="6" xfId="0" applyNumberFormat="1" applyFill="1" applyBorder="1" applyAlignment="1">
      <alignment vertical="top" wrapText="1"/>
    </xf>
    <xf numFmtId="166" fontId="0" fillId="2" borderId="26" xfId="0" applyNumberFormat="1" applyFill="1" applyBorder="1" applyAlignment="1" applyProtection="1">
      <alignment vertical="top" wrapText="1"/>
      <protection hidden="1"/>
    </xf>
    <xf numFmtId="166" fontId="0" fillId="2" borderId="17" xfId="0" applyNumberFormat="1" applyFill="1" applyBorder="1" applyAlignment="1" applyProtection="1">
      <alignment vertical="top" wrapText="1"/>
      <protection hidden="1"/>
    </xf>
    <xf numFmtId="0" fontId="0" fillId="0" borderId="2" xfId="0" applyBorder="1" applyAlignment="1">
      <alignment horizontal="center" vertical="top" wrapText="1"/>
    </xf>
    <xf numFmtId="166" fontId="0" fillId="2" borderId="18" xfId="0" applyNumberFormat="1" applyFill="1" applyBorder="1" applyAlignment="1" applyProtection="1">
      <alignment vertical="top" wrapText="1"/>
      <protection hidden="1"/>
    </xf>
    <xf numFmtId="0" fontId="9" fillId="5" borderId="14" xfId="0" applyFont="1" applyFill="1" applyBorder="1" applyAlignment="1" applyProtection="1">
      <alignment horizontal="left" vertical="top" wrapText="1"/>
      <protection hidden="1"/>
    </xf>
    <xf numFmtId="0" fontId="1" fillId="0" borderId="0" xfId="0" applyFont="1" applyAlignment="1">
      <alignment vertical="top" wrapText="1"/>
    </xf>
    <xf numFmtId="166" fontId="5" fillId="0" borderId="14" xfId="0" applyNumberFormat="1" applyFont="1" applyBorder="1" applyAlignment="1">
      <alignment vertical="top" wrapText="1"/>
    </xf>
    <xf numFmtId="164" fontId="0" fillId="2" borderId="14" xfId="0" applyNumberFormat="1" applyFill="1" applyBorder="1" applyAlignment="1">
      <alignment vertical="top" wrapText="1"/>
    </xf>
    <xf numFmtId="165" fontId="5" fillId="9" borderId="16" xfId="0" applyNumberFormat="1" applyFont="1" applyFill="1" applyBorder="1" applyAlignment="1">
      <alignment vertical="top" wrapText="1"/>
    </xf>
    <xf numFmtId="165" fontId="0" fillId="2" borderId="14" xfId="0" applyNumberFormat="1" applyFill="1" applyBorder="1" applyAlignment="1">
      <alignment vertical="top" wrapText="1"/>
    </xf>
    <xf numFmtId="0" fontId="3" fillId="0" borderId="13" xfId="0" applyFont="1" applyFill="1" applyBorder="1" applyAlignment="1">
      <alignment horizontal="center" vertical="top" wrapText="1"/>
    </xf>
    <xf numFmtId="0" fontId="3" fillId="0" borderId="13" xfId="0" applyFont="1" applyFill="1" applyBorder="1" applyAlignment="1">
      <alignment horizontal="left" vertical="top" wrapText="1"/>
    </xf>
    <xf numFmtId="0" fontId="3" fillId="0" borderId="0" xfId="0" applyFont="1" applyFill="1" applyAlignment="1">
      <alignment horizontal="left" vertical="top" wrapText="1"/>
    </xf>
    <xf numFmtId="0" fontId="3" fillId="0" borderId="0" xfId="0" applyFont="1" applyAlignment="1">
      <alignment horizontal="left" vertical="top" wrapText="1"/>
    </xf>
    <xf numFmtId="0" fontId="3" fillId="0" borderId="28" xfId="0" applyFont="1" applyBorder="1" applyAlignment="1">
      <alignment horizontal="center" vertical="top" wrapText="1"/>
    </xf>
    <xf numFmtId="0" fontId="3" fillId="0" borderId="28" xfId="0" applyFont="1" applyBorder="1" applyAlignment="1">
      <alignment horizontal="left" vertical="top" wrapText="1"/>
    </xf>
    <xf numFmtId="0" fontId="9" fillId="2" borderId="29" xfId="0" applyFont="1" applyFill="1" applyBorder="1" applyAlignment="1">
      <alignment horizontal="left" vertical="top" wrapText="1"/>
    </xf>
    <xf numFmtId="0" fontId="9" fillId="2" borderId="29" xfId="0" applyFont="1" applyFill="1" applyBorder="1" applyAlignment="1">
      <alignment vertical="top" wrapText="1"/>
    </xf>
    <xf numFmtId="0" fontId="9" fillId="2" borderId="30" xfId="0" applyFont="1" applyFill="1" applyBorder="1" applyAlignment="1">
      <alignment vertical="top" wrapText="1"/>
    </xf>
    <xf numFmtId="0" fontId="3" fillId="0" borderId="31" xfId="0" applyFont="1" applyFill="1" applyBorder="1" applyAlignment="1">
      <alignment vertical="top" wrapText="1"/>
    </xf>
    <xf numFmtId="164" fontId="9" fillId="2" borderId="14" xfId="0" applyNumberFormat="1" applyFont="1" applyFill="1" applyBorder="1" applyAlignment="1" applyProtection="1">
      <alignment horizontal="center" vertical="center" wrapText="1"/>
      <protection hidden="1"/>
    </xf>
    <xf numFmtId="164" fontId="9" fillId="5" borderId="14" xfId="0" applyNumberFormat="1" applyFont="1" applyFill="1" applyBorder="1" applyAlignment="1" applyProtection="1">
      <alignment horizontal="center" vertical="center" wrapText="1"/>
      <protection hidden="1"/>
    </xf>
    <xf numFmtId="166" fontId="9" fillId="5" borderId="14" xfId="0" applyNumberFormat="1" applyFont="1" applyFill="1" applyBorder="1" applyAlignment="1" applyProtection="1">
      <alignment vertical="center" wrapText="1"/>
      <protection hidden="1"/>
    </xf>
    <xf numFmtId="164" fontId="9" fillId="8" borderId="14" xfId="0" applyNumberFormat="1" applyFont="1" applyFill="1" applyBorder="1" applyAlignment="1" applyProtection="1">
      <alignment horizontal="center" vertical="center" wrapText="1"/>
      <protection hidden="1"/>
    </xf>
    <xf numFmtId="167" fontId="6" fillId="8" borderId="19" xfId="0" applyNumberFormat="1" applyFont="1" applyFill="1" applyBorder="1" applyAlignment="1" applyProtection="1">
      <alignment horizontal="center" vertical="center" wrapText="1"/>
      <protection hidden="1"/>
    </xf>
    <xf numFmtId="168" fontId="9" fillId="2" borderId="15" xfId="0" applyNumberFormat="1" applyFont="1" applyFill="1" applyBorder="1" applyAlignment="1" applyProtection="1">
      <alignment horizontal="right" vertical="center" wrapText="1"/>
      <protection hidden="1"/>
    </xf>
    <xf numFmtId="49" fontId="9" fillId="2" borderId="16" xfId="0" applyNumberFormat="1" applyFont="1" applyFill="1" applyBorder="1" applyAlignment="1" applyProtection="1">
      <alignment horizontal="left" vertical="center" wrapText="1"/>
      <protection hidden="1"/>
    </xf>
    <xf numFmtId="0" fontId="0" fillId="0" borderId="0" xfId="0" applyBorder="1"/>
    <xf numFmtId="0" fontId="0" fillId="0" borderId="0" xfId="0" applyAlignment="1">
      <alignment vertical="center"/>
    </xf>
    <xf numFmtId="166" fontId="14" fillId="0" borderId="16" xfId="0" applyNumberFormat="1" applyFont="1" applyBorder="1" applyAlignment="1">
      <alignment vertical="top" wrapText="1"/>
    </xf>
    <xf numFmtId="0" fontId="1" fillId="0" borderId="4"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2" xfId="0" applyFont="1" applyFill="1" applyBorder="1" applyAlignment="1">
      <alignment vertical="top" wrapText="1"/>
    </xf>
    <xf numFmtId="0" fontId="3" fillId="0" borderId="2" xfId="0" applyFont="1" applyFill="1" applyBorder="1" applyAlignment="1">
      <alignment horizontal="center" vertical="top" wrapText="1"/>
    </xf>
    <xf numFmtId="166" fontId="3" fillId="0" borderId="2" xfId="0" applyNumberFormat="1" applyFont="1" applyFill="1" applyBorder="1" applyAlignment="1">
      <alignment vertical="top" wrapText="1"/>
    </xf>
    <xf numFmtId="164" fontId="9" fillId="2" borderId="16" xfId="0" applyNumberFormat="1" applyFont="1" applyFill="1" applyBorder="1" applyAlignment="1" applyProtection="1">
      <alignment horizontal="center" vertical="center" wrapText="1"/>
      <protection hidden="1"/>
    </xf>
    <xf numFmtId="0" fontId="1" fillId="0" borderId="0" xfId="0" applyFont="1" applyFill="1" applyBorder="1" applyAlignment="1">
      <alignment vertical="center" wrapText="1"/>
    </xf>
    <xf numFmtId="167" fontId="1" fillId="0" borderId="0" xfId="0" applyNumberFormat="1" applyFont="1" applyFill="1" applyBorder="1" applyAlignment="1">
      <alignment vertical="center"/>
    </xf>
    <xf numFmtId="166" fontId="9" fillId="5" borderId="1" xfId="0" applyNumberFormat="1" applyFont="1" applyFill="1" applyBorder="1" applyAlignment="1">
      <alignment vertical="top" wrapText="1"/>
    </xf>
    <xf numFmtId="166" fontId="0" fillId="0" borderId="1" xfId="0" applyNumberFormat="1" applyBorder="1" applyAlignment="1">
      <alignment vertical="top"/>
    </xf>
    <xf numFmtId="0" fontId="0" fillId="10" borderId="1" xfId="0" applyFill="1" applyBorder="1" applyAlignment="1">
      <alignment horizontal="left" vertical="top"/>
    </xf>
    <xf numFmtId="0" fontId="1" fillId="5" borderId="1" xfId="0" applyFont="1" applyFill="1" applyBorder="1" applyAlignment="1">
      <alignment horizontal="left" vertical="top" wrapText="1"/>
    </xf>
    <xf numFmtId="0" fontId="0" fillId="0" borderId="1" xfId="0" applyBorder="1" applyAlignment="1">
      <alignment horizontal="left" vertical="top"/>
    </xf>
    <xf numFmtId="0" fontId="0" fillId="0" borderId="0" xfId="0" applyAlignment="1">
      <alignment horizontal="left" vertical="top"/>
    </xf>
    <xf numFmtId="166" fontId="9" fillId="0" borderId="14" xfId="0" applyNumberFormat="1" applyFont="1" applyFill="1" applyBorder="1" applyAlignment="1">
      <alignment vertical="center" wrapText="1"/>
    </xf>
    <xf numFmtId="166" fontId="9" fillId="8" borderId="19" xfId="0" applyNumberFormat="1" applyFont="1" applyFill="1" applyBorder="1" applyAlignment="1">
      <alignment vertical="center" wrapText="1"/>
    </xf>
    <xf numFmtId="0" fontId="9" fillId="2" borderId="15" xfId="0" applyFont="1" applyFill="1" applyBorder="1" applyAlignment="1">
      <alignment vertical="top" wrapText="1"/>
    </xf>
    <xf numFmtId="0" fontId="1" fillId="0" borderId="0" xfId="0" applyFont="1" applyAlignment="1">
      <alignment horizontal="center" vertical="top" wrapText="1"/>
    </xf>
    <xf numFmtId="0" fontId="1" fillId="0" borderId="0" xfId="0" applyFont="1" applyFill="1" applyAlignment="1">
      <alignment horizontal="center" vertical="top" wrapText="1"/>
    </xf>
    <xf numFmtId="0" fontId="9" fillId="2" borderId="33" xfId="0" applyFont="1" applyFill="1" applyBorder="1" applyAlignment="1">
      <alignment horizontal="center" vertical="top" wrapText="1"/>
    </xf>
    <xf numFmtId="0" fontId="9" fillId="8" borderId="34" xfId="0" applyFont="1" applyFill="1" applyBorder="1" applyAlignment="1">
      <alignment horizontal="center" vertical="top" wrapText="1"/>
    </xf>
    <xf numFmtId="0" fontId="0" fillId="0" borderId="28" xfId="0" applyBorder="1" applyAlignment="1">
      <alignment vertical="top" wrapText="1"/>
    </xf>
    <xf numFmtId="0" fontId="0" fillId="0" borderId="0" xfId="0" applyFill="1"/>
    <xf numFmtId="164" fontId="5" fillId="0" borderId="35" xfId="0" applyNumberFormat="1" applyFont="1" applyFill="1" applyBorder="1" applyAlignment="1">
      <alignment vertical="top" wrapText="1"/>
    </xf>
    <xf numFmtId="164" fontId="5" fillId="0" borderId="0" xfId="0" applyNumberFormat="1" applyFont="1" applyFill="1" applyBorder="1" applyAlignment="1">
      <alignment vertical="top" wrapText="1"/>
    </xf>
    <xf numFmtId="164" fontId="0" fillId="0" borderId="21" xfId="0" applyNumberFormat="1" applyBorder="1" applyAlignment="1">
      <alignment vertical="top" wrapText="1"/>
    </xf>
    <xf numFmtId="0" fontId="8" fillId="0" borderId="0" xfId="0" applyFont="1" applyFill="1" applyAlignment="1">
      <alignment vertical="top" wrapText="1"/>
    </xf>
    <xf numFmtId="0" fontId="3" fillId="0" borderId="0" xfId="0" applyFont="1" applyFill="1" applyAlignment="1">
      <alignment vertical="top" wrapText="1"/>
    </xf>
    <xf numFmtId="0" fontId="10" fillId="10" borderId="35" xfId="0" applyFont="1" applyFill="1" applyBorder="1" applyAlignment="1" applyProtection="1">
      <alignment horizontal="center" vertical="center" wrapText="1"/>
      <protection hidden="1"/>
    </xf>
    <xf numFmtId="0" fontId="10" fillId="10" borderId="0" xfId="0" applyFont="1" applyFill="1" applyBorder="1" applyAlignment="1" applyProtection="1">
      <alignment horizontal="center" vertical="center" wrapText="1"/>
      <protection hidden="1"/>
    </xf>
    <xf numFmtId="0" fontId="10" fillId="10" borderId="36" xfId="0" applyFont="1" applyFill="1" applyBorder="1" applyAlignment="1" applyProtection="1">
      <alignment horizontal="center" vertical="center" wrapText="1"/>
      <protection hidden="1"/>
    </xf>
    <xf numFmtId="0" fontId="10" fillId="10" borderId="37" xfId="0" applyFont="1" applyFill="1" applyBorder="1" applyAlignment="1" applyProtection="1">
      <alignment horizontal="right" vertical="center" wrapText="1"/>
      <protection hidden="1"/>
    </xf>
    <xf numFmtId="0" fontId="10" fillId="10" borderId="38" xfId="0" applyFont="1" applyFill="1" applyBorder="1" applyAlignment="1" applyProtection="1">
      <alignment horizontal="right" vertical="center" wrapText="1"/>
      <protection hidden="1"/>
    </xf>
    <xf numFmtId="0" fontId="13" fillId="0" borderId="37"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20" xfId="0" applyFont="1" applyBorder="1" applyAlignment="1">
      <alignment horizontal="center" vertical="center" wrapText="1"/>
    </xf>
    <xf numFmtId="0" fontId="10" fillId="10" borderId="21" xfId="0" applyFont="1" applyFill="1" applyBorder="1" applyAlignment="1" applyProtection="1">
      <alignment horizontal="center" vertical="center" wrapText="1"/>
      <protection hidden="1"/>
    </xf>
    <xf numFmtId="0" fontId="10" fillId="10" borderId="38" xfId="0" applyFont="1" applyFill="1" applyBorder="1" applyAlignment="1" applyProtection="1">
      <alignment horizontal="center" vertical="center" wrapText="1"/>
      <protection hidden="1"/>
    </xf>
    <xf numFmtId="0" fontId="10" fillId="10" borderId="35" xfId="0" applyFont="1" applyFill="1" applyBorder="1" applyAlignment="1" applyProtection="1">
      <alignment horizontal="right" vertical="center" wrapText="1"/>
      <protection hidden="1"/>
    </xf>
    <xf numFmtId="0" fontId="10" fillId="10" borderId="36" xfId="0" applyFont="1" applyFill="1" applyBorder="1" applyAlignment="1" applyProtection="1">
      <alignment horizontal="right" vertical="center" wrapText="1"/>
      <protection hidden="1"/>
    </xf>
    <xf numFmtId="0" fontId="13" fillId="0" borderId="35"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36" xfId="0" applyFont="1" applyBorder="1" applyAlignment="1">
      <alignment horizontal="center" vertical="center" wrapText="1"/>
    </xf>
    <xf numFmtId="0" fontId="10" fillId="10" borderId="37" xfId="0" applyFont="1" applyFill="1" applyBorder="1" applyAlignment="1" applyProtection="1">
      <alignment horizontal="center" vertical="center" wrapText="1"/>
      <protection hidden="1"/>
    </xf>
    <xf numFmtId="0" fontId="13" fillId="0" borderId="37"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0" fillId="10" borderId="15" xfId="0" applyFont="1" applyFill="1" applyBorder="1" applyAlignment="1" applyProtection="1">
      <alignment horizontal="center" vertical="center" wrapText="1"/>
      <protection hidden="1"/>
    </xf>
    <xf numFmtId="0" fontId="10" fillId="10" borderId="32" xfId="0" applyFont="1" applyFill="1" applyBorder="1" applyAlignment="1" applyProtection="1">
      <alignment horizontal="center" vertical="center" wrapText="1"/>
      <protection hidden="1"/>
    </xf>
    <xf numFmtId="0" fontId="6" fillId="0" borderId="0" xfId="0"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center" wrapText="1"/>
      <protection hidden="1"/>
    </xf>
    <xf numFmtId="0" fontId="4" fillId="9" borderId="15" xfId="0" applyFont="1" applyFill="1" applyBorder="1" applyAlignment="1" applyProtection="1">
      <alignment horizontal="center" vertical="center" wrapText="1"/>
      <protection hidden="1"/>
    </xf>
    <xf numFmtId="0" fontId="4" fillId="9" borderId="16" xfId="0" applyFont="1" applyFill="1" applyBorder="1" applyAlignment="1" applyProtection="1">
      <alignment horizontal="center" vertical="center" wrapText="1"/>
      <protection hidden="1"/>
    </xf>
    <xf numFmtId="0" fontId="4" fillId="3" borderId="15" xfId="0" applyFont="1" applyFill="1" applyBorder="1" applyAlignment="1" applyProtection="1">
      <alignment horizontal="center" vertical="center" wrapText="1"/>
      <protection hidden="1"/>
    </xf>
    <xf numFmtId="0" fontId="4" fillId="3" borderId="32" xfId="0" applyFont="1" applyFill="1" applyBorder="1" applyAlignment="1" applyProtection="1">
      <alignment horizontal="center" vertical="center" wrapText="1"/>
      <protection hidden="1"/>
    </xf>
    <xf numFmtId="0" fontId="4" fillId="3" borderId="16" xfId="0" applyFont="1" applyFill="1" applyBorder="1" applyAlignment="1" applyProtection="1">
      <alignment horizontal="center" vertical="center" wrapText="1"/>
      <protection hidden="1"/>
    </xf>
    <xf numFmtId="0" fontId="5" fillId="2" borderId="37" xfId="0" applyFont="1" applyFill="1" applyBorder="1" applyAlignment="1" applyProtection="1">
      <alignment horizontal="center" vertical="top" wrapText="1"/>
      <protection hidden="1"/>
    </xf>
    <xf numFmtId="0" fontId="5" fillId="2" borderId="39" xfId="0" applyFont="1" applyFill="1" applyBorder="1" applyAlignment="1" applyProtection="1">
      <alignment horizontal="center" vertical="top" wrapText="1"/>
      <protection hidden="1"/>
    </xf>
    <xf numFmtId="0" fontId="5" fillId="2" borderId="38" xfId="0" applyFont="1" applyFill="1" applyBorder="1" applyAlignment="1" applyProtection="1">
      <alignment horizontal="center" vertical="top" wrapText="1"/>
      <protection hidden="1"/>
    </xf>
    <xf numFmtId="0" fontId="5" fillId="2" borderId="20" xfId="0" applyFont="1" applyFill="1" applyBorder="1" applyAlignment="1" applyProtection="1">
      <alignment horizontal="center" vertical="top" wrapText="1"/>
      <protection hidden="1"/>
    </xf>
    <xf numFmtId="0" fontId="5" fillId="2" borderId="15" xfId="0" applyFont="1" applyFill="1" applyBorder="1" applyAlignment="1" applyProtection="1">
      <alignment horizontal="center" vertical="top" wrapText="1"/>
      <protection hidden="1"/>
    </xf>
    <xf numFmtId="0" fontId="5" fillId="2" borderId="16" xfId="0" applyFont="1" applyFill="1" applyBorder="1" applyAlignment="1" applyProtection="1">
      <alignment horizontal="center" vertical="top" wrapText="1"/>
      <protection hidden="1"/>
    </xf>
    <xf numFmtId="166" fontId="5" fillId="3" borderId="15" xfId="0" applyNumberFormat="1" applyFont="1" applyFill="1" applyBorder="1" applyAlignment="1" applyProtection="1">
      <alignment horizontal="center" vertical="top" wrapText="1"/>
      <protection hidden="1"/>
    </xf>
    <xf numFmtId="166" fontId="5" fillId="3" borderId="16" xfId="0" applyNumberFormat="1" applyFont="1" applyFill="1" applyBorder="1" applyAlignment="1" applyProtection="1">
      <alignment horizontal="center" vertical="top" wrapText="1"/>
      <protection hidden="1"/>
    </xf>
    <xf numFmtId="0" fontId="4" fillId="5" borderId="15" xfId="0" applyFont="1" applyFill="1" applyBorder="1" applyAlignment="1" applyProtection="1">
      <alignment horizontal="left" vertical="center" wrapText="1"/>
      <protection hidden="1"/>
    </xf>
    <xf numFmtId="0" fontId="4" fillId="5" borderId="32" xfId="0" applyFont="1" applyFill="1" applyBorder="1" applyAlignment="1" applyProtection="1">
      <alignment horizontal="left" vertical="center" wrapText="1"/>
      <protection hidden="1"/>
    </xf>
    <xf numFmtId="0" fontId="4" fillId="5" borderId="16" xfId="0" applyFont="1" applyFill="1" applyBorder="1" applyAlignment="1" applyProtection="1">
      <alignment horizontal="left" vertical="center" wrapText="1"/>
      <protection hidden="1"/>
    </xf>
    <xf numFmtId="0" fontId="1" fillId="5" borderId="41" xfId="0" applyFont="1" applyFill="1" applyBorder="1" applyAlignment="1">
      <alignment horizontal="left" vertical="top" wrapText="1"/>
    </xf>
    <xf numFmtId="0" fontId="1" fillId="5" borderId="42" xfId="0" applyFont="1" applyFill="1" applyBorder="1" applyAlignment="1">
      <alignment horizontal="left" vertical="top" wrapText="1"/>
    </xf>
    <xf numFmtId="0" fontId="1" fillId="5" borderId="1" xfId="0" applyFont="1" applyFill="1" applyBorder="1" applyAlignment="1">
      <alignment horizontal="left" vertical="top" wrapText="1"/>
    </xf>
    <xf numFmtId="4" fontId="9" fillId="8" borderId="25" xfId="0" applyNumberFormat="1" applyFont="1" applyFill="1" applyBorder="1" applyAlignment="1" applyProtection="1">
      <alignment horizontal="center" vertical="center" wrapText="1"/>
      <protection hidden="1"/>
    </xf>
    <xf numFmtId="4" fontId="9" fillId="8" borderId="19" xfId="0" applyNumberFormat="1" applyFont="1" applyFill="1" applyBorder="1" applyAlignment="1" applyProtection="1">
      <alignment horizontal="center" vertical="center" wrapText="1"/>
      <protection hidden="1"/>
    </xf>
    <xf numFmtId="0" fontId="9" fillId="5" borderId="15" xfId="0" applyFont="1" applyFill="1" applyBorder="1" applyAlignment="1" applyProtection="1">
      <alignment horizontal="left" vertical="top" wrapText="1"/>
      <protection hidden="1"/>
    </xf>
    <xf numFmtId="0" fontId="9" fillId="5" borderId="16" xfId="0" applyFont="1" applyFill="1" applyBorder="1" applyAlignment="1" applyProtection="1">
      <alignment horizontal="left" vertical="top" wrapText="1"/>
      <protection hidden="1"/>
    </xf>
    <xf numFmtId="0" fontId="5" fillId="3" borderId="15" xfId="0" applyFont="1" applyFill="1" applyBorder="1" applyAlignment="1">
      <alignment horizontal="left" vertical="top" wrapText="1"/>
    </xf>
    <xf numFmtId="0" fontId="5" fillId="3" borderId="32" xfId="0" applyFont="1" applyFill="1" applyBorder="1" applyAlignment="1">
      <alignment horizontal="left" vertical="top" wrapText="1"/>
    </xf>
    <xf numFmtId="0" fontId="5" fillId="3" borderId="16" xfId="0" applyFont="1" applyFill="1" applyBorder="1" applyAlignment="1">
      <alignment horizontal="left" vertical="top" wrapText="1"/>
    </xf>
    <xf numFmtId="164" fontId="1" fillId="3" borderId="15" xfId="0" applyNumberFormat="1" applyFont="1" applyFill="1" applyBorder="1" applyAlignment="1">
      <alignment horizontal="left" vertical="top" wrapText="1"/>
    </xf>
    <xf numFmtId="164" fontId="1" fillId="3" borderId="32" xfId="0" applyNumberFormat="1" applyFont="1" applyFill="1" applyBorder="1" applyAlignment="1">
      <alignment horizontal="left" vertical="top" wrapText="1"/>
    </xf>
    <xf numFmtId="164" fontId="5" fillId="8" borderId="15" xfId="0" applyNumberFormat="1" applyFont="1" applyFill="1" applyBorder="1" applyAlignment="1" applyProtection="1">
      <alignment horizontal="center" vertical="center" wrapText="1"/>
      <protection hidden="1"/>
    </xf>
    <xf numFmtId="164" fontId="5" fillId="8" borderId="16" xfId="0" applyNumberFormat="1" applyFont="1" applyFill="1" applyBorder="1" applyAlignment="1" applyProtection="1">
      <alignment horizontal="center" vertical="center" wrapText="1"/>
      <protection hidden="1"/>
    </xf>
    <xf numFmtId="164" fontId="5" fillId="2" borderId="15" xfId="0" applyNumberFormat="1" applyFont="1" applyFill="1" applyBorder="1" applyAlignment="1" applyProtection="1">
      <alignment horizontal="center" vertical="center" wrapText="1"/>
      <protection hidden="1"/>
    </xf>
    <xf numFmtId="164" fontId="5" fillId="2" borderId="16" xfId="0" applyNumberFormat="1" applyFont="1" applyFill="1" applyBorder="1" applyAlignment="1" applyProtection="1">
      <alignment horizontal="center" vertical="center" wrapText="1"/>
      <protection hidden="1"/>
    </xf>
    <xf numFmtId="164" fontId="4" fillId="2" borderId="37" xfId="0" applyNumberFormat="1" applyFont="1" applyFill="1" applyBorder="1" applyAlignment="1" applyProtection="1">
      <alignment horizontal="center" vertical="top" wrapText="1"/>
      <protection hidden="1"/>
    </xf>
    <xf numFmtId="164" fontId="4" fillId="2" borderId="35" xfId="0" applyNumberFormat="1" applyFont="1" applyFill="1" applyBorder="1" applyAlignment="1" applyProtection="1">
      <alignment horizontal="center" vertical="top" wrapText="1"/>
      <protection hidden="1"/>
    </xf>
    <xf numFmtId="164" fontId="4" fillId="2" borderId="39" xfId="0" applyNumberFormat="1" applyFont="1" applyFill="1" applyBorder="1" applyAlignment="1" applyProtection="1">
      <alignment horizontal="center" vertical="top" wrapText="1"/>
      <protection hidden="1"/>
    </xf>
    <xf numFmtId="164" fontId="5" fillId="5" borderId="15" xfId="0" applyNumberFormat="1" applyFont="1" applyFill="1" applyBorder="1" applyAlignment="1" applyProtection="1">
      <alignment horizontal="center" vertical="center" wrapText="1"/>
      <protection hidden="1"/>
    </xf>
    <xf numFmtId="164" fontId="5" fillId="5" borderId="16" xfId="0" applyNumberFormat="1" applyFont="1" applyFill="1" applyBorder="1" applyAlignment="1" applyProtection="1">
      <alignment horizontal="center" vertical="center" wrapText="1"/>
      <protection hidden="1"/>
    </xf>
    <xf numFmtId="0" fontId="1" fillId="7" borderId="15" xfId="0" applyFont="1" applyFill="1" applyBorder="1" applyAlignment="1">
      <alignment horizontal="center" vertical="top" wrapText="1"/>
    </xf>
    <xf numFmtId="0" fontId="1" fillId="7" borderId="32" xfId="0" applyFont="1" applyFill="1" applyBorder="1" applyAlignment="1">
      <alignment horizontal="center" vertical="top" wrapText="1"/>
    </xf>
    <xf numFmtId="0" fontId="1" fillId="7" borderId="16" xfId="0" applyFont="1" applyFill="1" applyBorder="1" applyAlignment="1">
      <alignment horizontal="center" vertical="top" wrapText="1"/>
    </xf>
    <xf numFmtId="164" fontId="0" fillId="0" borderId="15" xfId="0" applyNumberFormat="1" applyFill="1" applyBorder="1" applyAlignment="1">
      <alignment horizontal="left" vertical="top" wrapText="1"/>
    </xf>
    <xf numFmtId="164" fontId="0" fillId="0" borderId="16" xfId="0" applyNumberFormat="1" applyFill="1" applyBorder="1" applyAlignment="1">
      <alignment horizontal="left" vertical="top" wrapText="1"/>
    </xf>
    <xf numFmtId="0" fontId="10" fillId="10" borderId="43" xfId="0" applyFont="1" applyFill="1" applyBorder="1" applyAlignment="1">
      <alignment horizontal="center" vertical="top"/>
    </xf>
    <xf numFmtId="0" fontId="10" fillId="10" borderId="44" xfId="0" applyFont="1" applyFill="1" applyBorder="1" applyAlignment="1">
      <alignment horizontal="center" vertical="top"/>
    </xf>
    <xf numFmtId="0" fontId="3" fillId="0" borderId="8" xfId="0" applyFont="1" applyBorder="1" applyAlignment="1">
      <alignment vertical="top" wrapText="1"/>
    </xf>
    <xf numFmtId="0" fontId="3" fillId="0" borderId="45" xfId="0" applyFont="1" applyBorder="1" applyAlignment="1">
      <alignment vertical="top" wrapText="1"/>
    </xf>
    <xf numFmtId="0" fontId="3" fillId="0" borderId="46" xfId="0" applyFont="1" applyBorder="1" applyAlignment="1">
      <alignment vertical="top" wrapText="1"/>
    </xf>
    <xf numFmtId="0" fontId="3" fillId="0" borderId="8" xfId="0" applyFont="1" applyBorder="1" applyAlignment="1">
      <alignment horizontal="left" vertical="top" wrapText="1"/>
    </xf>
    <xf numFmtId="0" fontId="3" fillId="0" borderId="45" xfId="0" applyFont="1" applyBorder="1" applyAlignment="1">
      <alignment horizontal="left" vertical="top" wrapText="1"/>
    </xf>
    <xf numFmtId="0" fontId="3" fillId="0" borderId="46" xfId="0" applyFont="1" applyBorder="1" applyAlignment="1">
      <alignment horizontal="left" vertical="top" wrapText="1"/>
    </xf>
    <xf numFmtId="0" fontId="3" fillId="0" borderId="8" xfId="0" applyFont="1" applyFill="1" applyBorder="1" applyAlignment="1">
      <alignment horizontal="left" vertical="top" wrapText="1"/>
    </xf>
    <xf numFmtId="0" fontId="3" fillId="0" borderId="45" xfId="0" applyFont="1" applyFill="1" applyBorder="1" applyAlignment="1">
      <alignment horizontal="left" vertical="top" wrapText="1"/>
    </xf>
    <xf numFmtId="0" fontId="3" fillId="0" borderId="46" xfId="0" applyFont="1" applyFill="1" applyBorder="1" applyAlignment="1">
      <alignment horizontal="left" vertical="top" wrapText="1"/>
    </xf>
    <xf numFmtId="0" fontId="3" fillId="0" borderId="1" xfId="0" applyFont="1" applyBorder="1" applyAlignment="1">
      <alignment vertical="top" wrapText="1"/>
    </xf>
    <xf numFmtId="0" fontId="3" fillId="0" borderId="13" xfId="0" applyFont="1" applyFill="1" applyBorder="1" applyAlignment="1">
      <alignment horizontal="left" vertical="top" wrapText="1"/>
    </xf>
    <xf numFmtId="0" fontId="5" fillId="2" borderId="32" xfId="0" applyFont="1" applyFill="1" applyBorder="1" applyAlignment="1">
      <alignment horizontal="left" vertical="top" wrapText="1"/>
    </xf>
    <xf numFmtId="0" fontId="5" fillId="2" borderId="16" xfId="0" applyFont="1" applyFill="1" applyBorder="1" applyAlignment="1">
      <alignment horizontal="left" vertical="top" wrapText="1"/>
    </xf>
    <xf numFmtId="0" fontId="10" fillId="10" borderId="0" xfId="0" applyFont="1" applyFill="1" applyBorder="1" applyAlignment="1">
      <alignment horizontal="center" vertical="top" wrapText="1"/>
    </xf>
    <xf numFmtId="0" fontId="10" fillId="10" borderId="40" xfId="0" applyFont="1" applyFill="1" applyBorder="1" applyAlignment="1">
      <alignment horizontal="center" vertical="top" wrapText="1"/>
    </xf>
    <xf numFmtId="0" fontId="5" fillId="2" borderId="15" xfId="0" applyFont="1" applyFill="1" applyBorder="1" applyAlignment="1">
      <alignment horizontal="center" vertical="top" wrapText="1"/>
    </xf>
    <xf numFmtId="0" fontId="5" fillId="2" borderId="32" xfId="0" applyFont="1" applyFill="1" applyBorder="1" applyAlignment="1">
      <alignment horizontal="center" vertical="top" wrapText="1"/>
    </xf>
    <xf numFmtId="0" fontId="5" fillId="2" borderId="16" xfId="0" applyFont="1" applyFill="1" applyBorder="1" applyAlignment="1">
      <alignment horizontal="center" vertical="top" wrapText="1"/>
    </xf>
    <xf numFmtId="0" fontId="21" fillId="0" borderId="21" xfId="0" applyFont="1" applyBorder="1" applyAlignment="1">
      <alignment horizontal="center" vertical="top" wrapText="1"/>
    </xf>
    <xf numFmtId="0" fontId="22" fillId="0" borderId="0" xfId="0" applyFont="1" applyAlignment="1">
      <alignment horizontal="center" vertical="top" wrapText="1"/>
    </xf>
    <xf numFmtId="0" fontId="22" fillId="0" borderId="21" xfId="0" applyFont="1" applyBorder="1" applyAlignment="1">
      <alignment horizontal="center" vertical="top" wrapText="1"/>
    </xf>
    <xf numFmtId="164" fontId="5" fillId="9" borderId="15" xfId="0" applyNumberFormat="1" applyFont="1" applyFill="1" applyBorder="1" applyAlignment="1">
      <alignment horizontal="left" vertical="top" wrapText="1"/>
    </xf>
    <xf numFmtId="164" fontId="5" fillId="9" borderId="32" xfId="0" applyNumberFormat="1" applyFont="1" applyFill="1" applyBorder="1" applyAlignment="1">
      <alignment horizontal="left" vertical="top" wrapText="1"/>
    </xf>
    <xf numFmtId="0" fontId="7" fillId="2" borderId="0" xfId="0" applyFont="1" applyFill="1" applyBorder="1" applyAlignment="1" applyProtection="1">
      <alignment horizontal="left" vertical="top" wrapText="1"/>
      <protection hidden="1"/>
    </xf>
    <xf numFmtId="0" fontId="4" fillId="9" borderId="32" xfId="0" applyFont="1" applyFill="1" applyBorder="1" applyAlignment="1" applyProtection="1">
      <alignment horizontal="center" vertical="center" wrapText="1"/>
      <protection hidden="1"/>
    </xf>
    <xf numFmtId="0" fontId="19" fillId="0" borderId="35"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36" xfId="0" applyFont="1" applyBorder="1" applyAlignment="1">
      <alignment horizontal="center" vertical="center" wrapText="1"/>
    </xf>
    <xf numFmtId="164" fontId="7" fillId="2" borderId="0" xfId="0" applyNumberFormat="1" applyFont="1" applyFill="1" applyBorder="1" applyAlignment="1" applyProtection="1">
      <alignment horizontal="center" vertical="center" wrapText="1"/>
      <protection hidden="1"/>
    </xf>
    <xf numFmtId="164" fontId="0" fillId="0" borderId="32" xfId="0" applyNumberFormat="1" applyFill="1" applyBorder="1" applyAlignment="1">
      <alignment horizontal="left" vertical="top" wrapText="1"/>
    </xf>
    <xf numFmtId="0" fontId="1" fillId="7" borderId="15" xfId="0" applyFont="1" applyFill="1" applyBorder="1" applyAlignment="1">
      <alignment horizontal="left" vertical="top" wrapText="1"/>
    </xf>
    <xf numFmtId="0" fontId="1" fillId="7" borderId="32" xfId="0" applyFont="1" applyFill="1" applyBorder="1" applyAlignment="1">
      <alignment horizontal="left" vertical="top" wrapText="1"/>
    </xf>
    <xf numFmtId="0" fontId="1" fillId="7" borderId="16" xfId="0" applyFont="1" applyFill="1" applyBorder="1" applyAlignment="1">
      <alignment horizontal="left" vertical="top" wrapText="1"/>
    </xf>
    <xf numFmtId="0" fontId="3" fillId="0" borderId="0" xfId="0" applyFont="1" applyFill="1" applyBorder="1" applyAlignment="1" applyProtection="1">
      <alignment horizontal="left" vertical="center" wrapText="1"/>
      <protection hidden="1"/>
    </xf>
    <xf numFmtId="0" fontId="1" fillId="0" borderId="0" xfId="0" applyFont="1" applyFill="1" applyBorder="1" applyAlignment="1" applyProtection="1">
      <alignment horizontal="left" vertical="center" wrapText="1"/>
      <protection hidden="1"/>
    </xf>
    <xf numFmtId="164" fontId="9" fillId="12" borderId="25" xfId="0" applyNumberFormat="1" applyFont="1" applyFill="1" applyBorder="1" applyAlignment="1" applyProtection="1">
      <alignment horizontal="center" vertical="center" wrapText="1"/>
      <protection hidden="1"/>
    </xf>
    <xf numFmtId="166" fontId="9" fillId="12" borderId="25" xfId="0" applyNumberFormat="1" applyFont="1" applyFill="1" applyBorder="1" applyAlignment="1" applyProtection="1">
      <alignment vertical="center" wrapText="1"/>
      <protection hidden="1"/>
    </xf>
    <xf numFmtId="167" fontId="6" fillId="12" borderId="14" xfId="0" applyNumberFormat="1" applyFont="1" applyFill="1" applyBorder="1" applyAlignment="1" applyProtection="1">
      <alignment horizontal="center" vertical="center" wrapText="1"/>
      <protection hidden="1"/>
    </xf>
    <xf numFmtId="49" fontId="9" fillId="12" borderId="16" xfId="0" applyNumberFormat="1" applyFont="1" applyFill="1" applyBorder="1" applyAlignment="1">
      <alignment horizontal="right" vertical="center" wrapText="1"/>
    </xf>
    <xf numFmtId="164" fontId="9" fillId="12" borderId="15" xfId="0" applyNumberFormat="1" applyFont="1" applyFill="1" applyBorder="1" applyAlignment="1" applyProtection="1">
      <alignment horizontal="right" vertical="center" wrapText="1"/>
      <protection hidden="1"/>
    </xf>
    <xf numFmtId="164" fontId="9" fillId="12" borderId="16" xfId="0" applyNumberFormat="1" applyFont="1" applyFill="1" applyBorder="1" applyAlignment="1" applyProtection="1">
      <alignment horizontal="right" vertical="center" wrapText="1"/>
      <protection hidden="1"/>
    </xf>
    <xf numFmtId="167" fontId="9" fillId="12" borderId="14" xfId="0" applyNumberFormat="1" applyFont="1" applyFill="1" applyBorder="1" applyAlignment="1">
      <alignment horizontal="center" vertical="center" wrapText="1"/>
    </xf>
    <xf numFmtId="166" fontId="5" fillId="12" borderId="19" xfId="0" applyNumberFormat="1" applyFont="1" applyFill="1" applyBorder="1" applyAlignment="1" applyProtection="1">
      <alignment vertical="top" wrapText="1"/>
      <protection hidden="1"/>
    </xf>
    <xf numFmtId="164" fontId="5" fillId="12" borderId="19" xfId="0" applyNumberFormat="1" applyFont="1" applyFill="1" applyBorder="1" applyAlignment="1" applyProtection="1">
      <alignment horizontal="center" vertical="top" wrapText="1"/>
      <protection hidden="1"/>
    </xf>
    <xf numFmtId="164" fontId="9" fillId="12" borderId="14" xfId="0" applyNumberFormat="1" applyFont="1" applyFill="1" applyBorder="1" applyAlignment="1" applyProtection="1">
      <alignment horizontal="center" vertical="top" wrapText="1"/>
      <protection hidden="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9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77"/>
  <sheetViews>
    <sheetView tabSelected="1" view="pageBreakPreview" topLeftCell="A61" zoomScale="85" zoomScaleNormal="55" zoomScaleSheetLayoutView="85" workbookViewId="0">
      <selection activeCell="H75" sqref="H75"/>
    </sheetView>
  </sheetViews>
  <sheetFormatPr defaultRowHeight="15" x14ac:dyDescent="0.25"/>
  <cols>
    <col min="1" max="1" width="21.140625" customWidth="1"/>
    <col min="2" max="2" width="28.140625" customWidth="1"/>
    <col min="3" max="3" width="39.5703125" customWidth="1"/>
    <col min="4" max="4" width="11" customWidth="1"/>
    <col min="5" max="5" width="13.140625" customWidth="1"/>
    <col min="6" max="6" width="17" customWidth="1"/>
    <col min="7" max="7" width="16.42578125" customWidth="1"/>
    <col min="8" max="8" width="17" customWidth="1"/>
    <col min="9" max="9" width="51.7109375" style="217" customWidth="1"/>
    <col min="10" max="10" width="19.42578125" style="217" customWidth="1"/>
    <col min="11" max="11" width="40.5703125" style="217" customWidth="1"/>
    <col min="12" max="12" width="14.140625" style="217" bestFit="1" customWidth="1"/>
    <col min="13" max="16384" width="9.140625" style="217"/>
  </cols>
  <sheetData>
    <row r="1" spans="1:12" customFormat="1" ht="17.25" customHeight="1" x14ac:dyDescent="0.25">
      <c r="A1" s="223" t="s">
        <v>203</v>
      </c>
      <c r="B1" s="226" t="s">
        <v>77</v>
      </c>
      <c r="C1" s="228" t="s">
        <v>188</v>
      </c>
      <c r="D1" s="229"/>
      <c r="E1" s="232" t="s">
        <v>74</v>
      </c>
      <c r="F1" s="224"/>
      <c r="G1" s="228" t="s">
        <v>129</v>
      </c>
      <c r="H1" s="229"/>
      <c r="I1" s="221"/>
      <c r="J1" s="221"/>
      <c r="K1" s="37"/>
      <c r="L1" s="40"/>
    </row>
    <row r="2" spans="1:12" customFormat="1" ht="17.25" customHeight="1" thickBot="1" x14ac:dyDescent="0.3">
      <c r="A2" s="224"/>
      <c r="B2" s="227"/>
      <c r="C2" s="230"/>
      <c r="D2" s="231"/>
      <c r="E2" s="233"/>
      <c r="F2" s="225"/>
      <c r="G2" s="230"/>
      <c r="H2" s="231"/>
      <c r="I2" s="221"/>
      <c r="J2" s="221"/>
      <c r="K2" s="37"/>
      <c r="L2" s="40"/>
    </row>
    <row r="3" spans="1:12" customFormat="1" ht="17.25" customHeight="1" x14ac:dyDescent="0.25">
      <c r="A3" s="224"/>
      <c r="B3" s="234" t="s">
        <v>76</v>
      </c>
      <c r="C3" s="236" t="s">
        <v>128</v>
      </c>
      <c r="D3" s="236"/>
      <c r="E3" s="239" t="s">
        <v>75</v>
      </c>
      <c r="F3" s="223"/>
      <c r="G3" s="240" t="s">
        <v>127</v>
      </c>
      <c r="H3" s="241"/>
      <c r="I3" s="222"/>
      <c r="J3" s="222"/>
      <c r="K3" s="38"/>
      <c r="L3" s="40"/>
    </row>
    <row r="4" spans="1:12" customFormat="1" ht="17.25" customHeight="1" thickBot="1" x14ac:dyDescent="0.3">
      <c r="A4" s="224"/>
      <c r="B4" s="235"/>
      <c r="C4" s="237"/>
      <c r="D4" s="237"/>
      <c r="E4" s="233"/>
      <c r="F4" s="225"/>
      <c r="G4" s="242"/>
      <c r="H4" s="243"/>
      <c r="I4" s="222"/>
      <c r="J4" s="222"/>
      <c r="K4" s="38"/>
      <c r="L4" s="40"/>
    </row>
    <row r="5" spans="1:12" customFormat="1" ht="17.25" customHeight="1" thickBot="1" x14ac:dyDescent="0.3">
      <c r="A5" s="225"/>
      <c r="B5" s="92"/>
      <c r="C5" s="238"/>
      <c r="D5" s="238"/>
      <c r="E5" s="246"/>
      <c r="F5" s="247"/>
      <c r="G5" s="244"/>
      <c r="H5" s="245"/>
      <c r="I5" s="222"/>
      <c r="J5" s="222"/>
      <c r="K5" s="38"/>
      <c r="L5" s="40"/>
    </row>
    <row r="6" spans="1:12" customFormat="1" ht="55.5" customHeight="1" thickBot="1" x14ac:dyDescent="0.3">
      <c r="A6" s="263" t="s">
        <v>21</v>
      </c>
      <c r="B6" s="264"/>
      <c r="C6" s="264"/>
      <c r="D6" s="264"/>
      <c r="E6" s="264"/>
      <c r="F6" s="265"/>
      <c r="G6" s="269" t="s">
        <v>170</v>
      </c>
      <c r="H6" s="250" t="s">
        <v>187</v>
      </c>
      <c r="I6" s="251"/>
      <c r="J6" s="41"/>
    </row>
    <row r="7" spans="1:12" customFormat="1" ht="111" thickBot="1" x14ac:dyDescent="0.3">
      <c r="A7" s="169" t="s">
        <v>154</v>
      </c>
      <c r="B7" s="271" t="s">
        <v>205</v>
      </c>
      <c r="C7" s="272"/>
      <c r="D7" s="73" t="s">
        <v>206</v>
      </c>
      <c r="E7" s="74" t="s">
        <v>146</v>
      </c>
      <c r="F7" s="75" t="s">
        <v>207</v>
      </c>
      <c r="G7" s="270"/>
      <c r="H7" s="338" t="s">
        <v>191</v>
      </c>
      <c r="I7" s="161" t="s">
        <v>204</v>
      </c>
      <c r="J7" s="56" t="s">
        <v>79</v>
      </c>
    </row>
    <row r="8" spans="1:12" customFormat="1" ht="24" customHeight="1" x14ac:dyDescent="0.25">
      <c r="A8" s="266" t="s">
        <v>152</v>
      </c>
      <c r="B8" s="267"/>
      <c r="C8" s="267"/>
      <c r="D8" s="156"/>
      <c r="E8" s="156"/>
      <c r="F8" s="156"/>
      <c r="G8" s="157"/>
      <c r="H8" s="158"/>
      <c r="I8" s="158"/>
      <c r="J8" s="159"/>
    </row>
    <row r="9" spans="1:12" customFormat="1" x14ac:dyDescent="0.25">
      <c r="A9" s="19" t="s">
        <v>32</v>
      </c>
      <c r="B9" s="64"/>
      <c r="C9" s="65"/>
      <c r="D9" s="66"/>
      <c r="E9" s="67">
        <v>0</v>
      </c>
      <c r="F9" s="68">
        <f t="shared" ref="F9:F31" si="0">E9*D9</f>
        <v>0</v>
      </c>
      <c r="G9" s="43">
        <v>0</v>
      </c>
      <c r="H9" s="43">
        <v>0</v>
      </c>
      <c r="I9" s="69"/>
      <c r="J9" s="78">
        <f>F9-G9-H9</f>
        <v>0</v>
      </c>
    </row>
    <row r="10" spans="1:12" customFormat="1" ht="27" customHeight="1" x14ac:dyDescent="0.25">
      <c r="A10" s="19"/>
      <c r="B10" s="16"/>
      <c r="C10" s="17"/>
      <c r="D10" s="15"/>
      <c r="E10" s="67">
        <v>0</v>
      </c>
      <c r="F10" s="60">
        <f t="shared" si="0"/>
        <v>0</v>
      </c>
      <c r="G10" s="43">
        <v>0</v>
      </c>
      <c r="H10" s="43">
        <v>0</v>
      </c>
      <c r="I10" s="58"/>
      <c r="J10" s="166">
        <f t="shared" ref="J10:J35" si="1">F10-G10-H10</f>
        <v>0</v>
      </c>
    </row>
    <row r="11" spans="1:12" customFormat="1" ht="30" customHeight="1" x14ac:dyDescent="0.25">
      <c r="A11" s="19" t="s">
        <v>33</v>
      </c>
      <c r="B11" s="16"/>
      <c r="C11" s="17"/>
      <c r="D11" s="15"/>
      <c r="E11" s="67">
        <v>0</v>
      </c>
      <c r="F11" s="60">
        <f t="shared" si="0"/>
        <v>0</v>
      </c>
      <c r="G11" s="43">
        <v>0</v>
      </c>
      <c r="H11" s="43">
        <v>0</v>
      </c>
      <c r="I11" s="61"/>
      <c r="J11" s="166">
        <f t="shared" si="1"/>
        <v>0</v>
      </c>
    </row>
    <row r="12" spans="1:12" customFormat="1" x14ac:dyDescent="0.25">
      <c r="A12" s="19"/>
      <c r="B12" s="16"/>
      <c r="C12" s="17"/>
      <c r="D12" s="15"/>
      <c r="E12" s="67">
        <v>0</v>
      </c>
      <c r="F12" s="60">
        <f t="shared" si="0"/>
        <v>0</v>
      </c>
      <c r="G12" s="43">
        <v>0</v>
      </c>
      <c r="H12" s="43">
        <v>0</v>
      </c>
      <c r="I12" s="58"/>
      <c r="J12" s="166">
        <f t="shared" si="1"/>
        <v>0</v>
      </c>
    </row>
    <row r="13" spans="1:12" customFormat="1" x14ac:dyDescent="0.25">
      <c r="A13" s="19"/>
      <c r="B13" s="16"/>
      <c r="C13" s="17"/>
      <c r="D13" s="15"/>
      <c r="E13" s="67">
        <v>0</v>
      </c>
      <c r="F13" s="60">
        <f t="shared" si="0"/>
        <v>0</v>
      </c>
      <c r="G13" s="43">
        <v>0</v>
      </c>
      <c r="H13" s="43">
        <v>0</v>
      </c>
      <c r="I13" s="58"/>
      <c r="J13" s="166">
        <f t="shared" si="1"/>
        <v>0</v>
      </c>
    </row>
    <row r="14" spans="1:12" customFormat="1" x14ac:dyDescent="0.25">
      <c r="A14" s="19"/>
      <c r="B14" s="16"/>
      <c r="C14" s="17"/>
      <c r="D14" s="15"/>
      <c r="E14" s="67">
        <v>0</v>
      </c>
      <c r="F14" s="60">
        <f t="shared" si="0"/>
        <v>0</v>
      </c>
      <c r="G14" s="43">
        <v>0</v>
      </c>
      <c r="H14" s="43">
        <v>0</v>
      </c>
      <c r="I14" s="58"/>
      <c r="J14" s="166">
        <f t="shared" si="1"/>
        <v>0</v>
      </c>
    </row>
    <row r="15" spans="1:12" customFormat="1" x14ac:dyDescent="0.25">
      <c r="A15" s="19"/>
      <c r="B15" s="16"/>
      <c r="C15" s="17"/>
      <c r="D15" s="15"/>
      <c r="E15" s="67">
        <v>0</v>
      </c>
      <c r="F15" s="60">
        <f t="shared" si="0"/>
        <v>0</v>
      </c>
      <c r="G15" s="43">
        <v>0</v>
      </c>
      <c r="H15" s="43">
        <v>0</v>
      </c>
      <c r="I15" s="58"/>
      <c r="J15" s="166">
        <f t="shared" si="1"/>
        <v>0</v>
      </c>
    </row>
    <row r="16" spans="1:12" customFormat="1" x14ac:dyDescent="0.25">
      <c r="A16" s="19"/>
      <c r="B16" s="16"/>
      <c r="C16" s="17"/>
      <c r="D16" s="15"/>
      <c r="E16" s="67">
        <v>0</v>
      </c>
      <c r="F16" s="60">
        <f t="shared" si="0"/>
        <v>0</v>
      </c>
      <c r="G16" s="43">
        <v>0</v>
      </c>
      <c r="H16" s="43">
        <v>0</v>
      </c>
      <c r="I16" s="58"/>
      <c r="J16" s="166">
        <f t="shared" si="1"/>
        <v>0</v>
      </c>
    </row>
    <row r="17" spans="1:10" customFormat="1" x14ac:dyDescent="0.25">
      <c r="A17" s="19"/>
      <c r="B17" s="16"/>
      <c r="C17" s="17"/>
      <c r="D17" s="15"/>
      <c r="E17" s="67">
        <v>0</v>
      </c>
      <c r="F17" s="60">
        <f t="shared" si="0"/>
        <v>0</v>
      </c>
      <c r="G17" s="43">
        <v>0</v>
      </c>
      <c r="H17" s="43">
        <v>0</v>
      </c>
      <c r="I17" s="61"/>
      <c r="J17" s="166">
        <f t="shared" si="1"/>
        <v>0</v>
      </c>
    </row>
    <row r="18" spans="1:10" customFormat="1" x14ac:dyDescent="0.25">
      <c r="A18" s="19"/>
      <c r="B18" s="16"/>
      <c r="C18" s="17"/>
      <c r="D18" s="15"/>
      <c r="E18" s="67">
        <v>0</v>
      </c>
      <c r="F18" s="60">
        <f t="shared" si="0"/>
        <v>0</v>
      </c>
      <c r="G18" s="43">
        <v>0</v>
      </c>
      <c r="H18" s="43">
        <v>0</v>
      </c>
      <c r="I18" s="61"/>
      <c r="J18" s="166">
        <f t="shared" si="1"/>
        <v>0</v>
      </c>
    </row>
    <row r="19" spans="1:10" customFormat="1" x14ac:dyDescent="0.25">
      <c r="A19" s="19"/>
      <c r="B19" s="16" t="s">
        <v>25</v>
      </c>
      <c r="C19" s="17"/>
      <c r="D19" s="15"/>
      <c r="E19" s="67">
        <v>0</v>
      </c>
      <c r="F19" s="60">
        <f t="shared" si="0"/>
        <v>0</v>
      </c>
      <c r="G19" s="43">
        <v>0</v>
      </c>
      <c r="H19" s="43">
        <v>0</v>
      </c>
      <c r="I19" s="58"/>
      <c r="J19" s="166">
        <f t="shared" si="1"/>
        <v>0</v>
      </c>
    </row>
    <row r="20" spans="1:10" customFormat="1" x14ac:dyDescent="0.25">
      <c r="A20" s="19"/>
      <c r="B20" s="16"/>
      <c r="C20" s="17"/>
      <c r="D20" s="15"/>
      <c r="E20" s="67">
        <v>0</v>
      </c>
      <c r="F20" s="60">
        <f t="shared" si="0"/>
        <v>0</v>
      </c>
      <c r="G20" s="43">
        <v>0</v>
      </c>
      <c r="H20" s="43">
        <v>0</v>
      </c>
      <c r="I20" s="58"/>
      <c r="J20" s="166">
        <f t="shared" si="1"/>
        <v>0</v>
      </c>
    </row>
    <row r="21" spans="1:10" customFormat="1" x14ac:dyDescent="0.25">
      <c r="A21" s="19"/>
      <c r="B21" s="16"/>
      <c r="C21" s="17"/>
      <c r="D21" s="15"/>
      <c r="E21" s="67">
        <v>0</v>
      </c>
      <c r="F21" s="60">
        <f t="shared" si="0"/>
        <v>0</v>
      </c>
      <c r="G21" s="43">
        <v>0</v>
      </c>
      <c r="H21" s="43">
        <v>0</v>
      </c>
      <c r="I21" s="58"/>
      <c r="J21" s="166">
        <f t="shared" si="1"/>
        <v>0</v>
      </c>
    </row>
    <row r="22" spans="1:10" customFormat="1" x14ac:dyDescent="0.25">
      <c r="A22" s="19"/>
      <c r="B22" s="16"/>
      <c r="C22" s="17"/>
      <c r="D22" s="15"/>
      <c r="E22" s="67">
        <v>0</v>
      </c>
      <c r="F22" s="60">
        <f t="shared" si="0"/>
        <v>0</v>
      </c>
      <c r="G22" s="43">
        <v>0</v>
      </c>
      <c r="H22" s="43">
        <v>0</v>
      </c>
      <c r="I22" s="58"/>
      <c r="J22" s="166">
        <f t="shared" si="1"/>
        <v>0</v>
      </c>
    </row>
    <row r="23" spans="1:10" customFormat="1" x14ac:dyDescent="0.25">
      <c r="A23" s="19"/>
      <c r="B23" s="16"/>
      <c r="C23" s="17"/>
      <c r="D23" s="15"/>
      <c r="E23" s="67">
        <v>0</v>
      </c>
      <c r="F23" s="60">
        <f t="shared" si="0"/>
        <v>0</v>
      </c>
      <c r="G23" s="43">
        <v>0</v>
      </c>
      <c r="H23" s="43">
        <v>0</v>
      </c>
      <c r="I23" s="58"/>
      <c r="J23" s="166">
        <f t="shared" si="1"/>
        <v>0</v>
      </c>
    </row>
    <row r="24" spans="1:10" customFormat="1" x14ac:dyDescent="0.25">
      <c r="A24" s="19"/>
      <c r="B24" s="16"/>
      <c r="C24" s="17"/>
      <c r="D24" s="15"/>
      <c r="E24" s="67">
        <v>0</v>
      </c>
      <c r="F24" s="60">
        <f t="shared" si="0"/>
        <v>0</v>
      </c>
      <c r="G24" s="43">
        <v>0</v>
      </c>
      <c r="H24" s="43">
        <v>0</v>
      </c>
      <c r="I24" s="61"/>
      <c r="J24" s="166">
        <f t="shared" si="1"/>
        <v>0</v>
      </c>
    </row>
    <row r="25" spans="1:10" customFormat="1" x14ac:dyDescent="0.25">
      <c r="A25" s="19"/>
      <c r="B25" s="16"/>
      <c r="C25" s="17"/>
      <c r="D25" s="15"/>
      <c r="E25" s="67">
        <v>0</v>
      </c>
      <c r="F25" s="60">
        <f t="shared" si="0"/>
        <v>0</v>
      </c>
      <c r="G25" s="43">
        <v>0</v>
      </c>
      <c r="H25" s="43">
        <v>0</v>
      </c>
      <c r="I25" s="61"/>
      <c r="J25" s="166">
        <f t="shared" si="1"/>
        <v>0</v>
      </c>
    </row>
    <row r="26" spans="1:10" customFormat="1" x14ac:dyDescent="0.25">
      <c r="A26" s="19"/>
      <c r="B26" s="16"/>
      <c r="C26" s="17"/>
      <c r="D26" s="15"/>
      <c r="E26" s="67">
        <v>0</v>
      </c>
      <c r="F26" s="60">
        <f t="shared" si="0"/>
        <v>0</v>
      </c>
      <c r="G26" s="43">
        <v>0</v>
      </c>
      <c r="H26" s="43">
        <v>0</v>
      </c>
      <c r="I26" s="62"/>
      <c r="J26" s="166">
        <f t="shared" si="1"/>
        <v>0</v>
      </c>
    </row>
    <row r="27" spans="1:10" customFormat="1" x14ac:dyDescent="0.25">
      <c r="A27" s="19"/>
      <c r="B27" s="16"/>
      <c r="C27" s="17"/>
      <c r="D27" s="15"/>
      <c r="E27" s="67">
        <v>0</v>
      </c>
      <c r="F27" s="60">
        <f t="shared" si="0"/>
        <v>0</v>
      </c>
      <c r="G27" s="43">
        <v>0</v>
      </c>
      <c r="H27" s="43">
        <v>0</v>
      </c>
      <c r="I27" s="58"/>
      <c r="J27" s="166">
        <f t="shared" si="1"/>
        <v>0</v>
      </c>
    </row>
    <row r="28" spans="1:10" customFormat="1" x14ac:dyDescent="0.25">
      <c r="A28" s="19"/>
      <c r="B28" s="16"/>
      <c r="C28" s="17"/>
      <c r="D28" s="15"/>
      <c r="E28" s="67">
        <v>0</v>
      </c>
      <c r="F28" s="60">
        <f t="shared" si="0"/>
        <v>0</v>
      </c>
      <c r="G28" s="43">
        <v>0</v>
      </c>
      <c r="H28" s="43">
        <v>0</v>
      </c>
      <c r="I28" s="58"/>
      <c r="J28" s="166">
        <f t="shared" si="1"/>
        <v>0</v>
      </c>
    </row>
    <row r="29" spans="1:10" customFormat="1" x14ac:dyDescent="0.25">
      <c r="A29" s="19"/>
      <c r="B29" s="16"/>
      <c r="C29" s="17"/>
      <c r="D29" s="15"/>
      <c r="E29" s="67">
        <v>0</v>
      </c>
      <c r="F29" s="60">
        <f>E29*D29</f>
        <v>0</v>
      </c>
      <c r="G29" s="43">
        <v>0</v>
      </c>
      <c r="H29" s="43">
        <v>0</v>
      </c>
      <c r="I29" s="58"/>
      <c r="J29" s="166">
        <f t="shared" si="1"/>
        <v>0</v>
      </c>
    </row>
    <row r="30" spans="1:10" customFormat="1" x14ac:dyDescent="0.25">
      <c r="A30" s="19"/>
      <c r="B30" s="16"/>
      <c r="C30" s="17"/>
      <c r="D30" s="15"/>
      <c r="E30" s="67">
        <v>0</v>
      </c>
      <c r="F30" s="60">
        <f>E30*D30</f>
        <v>0</v>
      </c>
      <c r="G30" s="43">
        <v>0</v>
      </c>
      <c r="H30" s="43">
        <v>0</v>
      </c>
      <c r="I30" s="58"/>
      <c r="J30" s="166">
        <f t="shared" si="1"/>
        <v>0</v>
      </c>
    </row>
    <row r="31" spans="1:10" customFormat="1" x14ac:dyDescent="0.25">
      <c r="A31" s="19"/>
      <c r="B31" s="16"/>
      <c r="C31" s="17"/>
      <c r="D31" s="15"/>
      <c r="E31" s="67">
        <v>0</v>
      </c>
      <c r="F31" s="60">
        <f t="shared" si="0"/>
        <v>0</v>
      </c>
      <c r="G31" s="43">
        <v>0</v>
      </c>
      <c r="H31" s="43">
        <v>0</v>
      </c>
      <c r="I31" s="58"/>
      <c r="J31" s="166">
        <f t="shared" si="1"/>
        <v>0</v>
      </c>
    </row>
    <row r="32" spans="1:10" customFormat="1" x14ac:dyDescent="0.25">
      <c r="A32" s="19"/>
      <c r="B32" s="16"/>
      <c r="C32" s="17"/>
      <c r="D32" s="15"/>
      <c r="E32" s="67">
        <v>0</v>
      </c>
      <c r="F32" s="60">
        <f>E32*D32</f>
        <v>0</v>
      </c>
      <c r="G32" s="43">
        <v>0</v>
      </c>
      <c r="H32" s="43">
        <v>0</v>
      </c>
      <c r="I32" s="58"/>
      <c r="J32" s="166">
        <f t="shared" si="1"/>
        <v>0</v>
      </c>
    </row>
    <row r="33" spans="1:10" customFormat="1" x14ac:dyDescent="0.25">
      <c r="A33" s="19"/>
      <c r="B33" s="16"/>
      <c r="C33" s="17"/>
      <c r="D33" s="15"/>
      <c r="E33" s="67">
        <v>0</v>
      </c>
      <c r="F33" s="60">
        <f>E33*D33</f>
        <v>0</v>
      </c>
      <c r="G33" s="43">
        <v>0</v>
      </c>
      <c r="H33" s="43">
        <v>0</v>
      </c>
      <c r="I33" s="58"/>
      <c r="J33" s="166">
        <f t="shared" si="1"/>
        <v>0</v>
      </c>
    </row>
    <row r="34" spans="1:10" customFormat="1" x14ac:dyDescent="0.25">
      <c r="A34" s="19" t="s">
        <v>89</v>
      </c>
      <c r="B34" s="16"/>
      <c r="C34" s="17"/>
      <c r="D34" s="15"/>
      <c r="E34" s="67">
        <v>0</v>
      </c>
      <c r="F34" s="60">
        <f>E34*D34</f>
        <v>0</v>
      </c>
      <c r="G34" s="43">
        <v>0</v>
      </c>
      <c r="H34" s="43">
        <v>0</v>
      </c>
      <c r="I34" s="58"/>
      <c r="J34" s="166">
        <f t="shared" si="1"/>
        <v>0</v>
      </c>
    </row>
    <row r="35" spans="1:10" customFormat="1" x14ac:dyDescent="0.25">
      <c r="A35" s="19"/>
      <c r="B35" s="16"/>
      <c r="C35" s="17"/>
      <c r="D35" s="15"/>
      <c r="E35" s="67">
        <v>0</v>
      </c>
      <c r="F35" s="60">
        <f>E35*D35</f>
        <v>0</v>
      </c>
      <c r="G35" s="43">
        <v>0</v>
      </c>
      <c r="H35" s="43">
        <v>0</v>
      </c>
      <c r="I35" s="58"/>
      <c r="J35" s="166">
        <f t="shared" si="1"/>
        <v>0</v>
      </c>
    </row>
    <row r="36" spans="1:10" customFormat="1" x14ac:dyDescent="0.25">
      <c r="A36" s="19"/>
      <c r="B36" s="16"/>
      <c r="C36" s="17"/>
      <c r="D36" s="15"/>
      <c r="E36" s="67">
        <v>0</v>
      </c>
      <c r="F36" s="60">
        <f>E36*D36</f>
        <v>0</v>
      </c>
      <c r="G36" s="43">
        <v>0</v>
      </c>
      <c r="H36" s="43">
        <v>0</v>
      </c>
      <c r="I36" s="58"/>
      <c r="J36" s="78"/>
    </row>
    <row r="37" spans="1:10" customFormat="1" ht="23.25" customHeight="1" x14ac:dyDescent="0.25">
      <c r="A37" s="268" t="s">
        <v>153</v>
      </c>
      <c r="B37" s="268"/>
      <c r="C37" s="268"/>
      <c r="D37" s="100"/>
      <c r="E37" s="100"/>
      <c r="F37" s="100"/>
      <c r="G37" s="96"/>
      <c r="H37" s="96"/>
      <c r="I37" s="63"/>
      <c r="J37" s="78"/>
    </row>
    <row r="38" spans="1:10" customFormat="1" ht="30" x14ac:dyDescent="0.25">
      <c r="A38" s="54" t="s">
        <v>85</v>
      </c>
      <c r="B38" s="55" t="s">
        <v>81</v>
      </c>
      <c r="C38" s="17" t="s">
        <v>82</v>
      </c>
      <c r="D38" s="15"/>
      <c r="E38" s="59">
        <v>0</v>
      </c>
      <c r="F38" s="60">
        <f>E38*D38</f>
        <v>0</v>
      </c>
      <c r="G38" s="43">
        <v>0</v>
      </c>
      <c r="H38" s="43">
        <v>0</v>
      </c>
      <c r="I38" s="58"/>
      <c r="J38" s="78">
        <f t="shared" ref="J38:J56" si="2">F38-G38-H38</f>
        <v>0</v>
      </c>
    </row>
    <row r="39" spans="1:10" customFormat="1" x14ac:dyDescent="0.25">
      <c r="A39" s="54" t="s">
        <v>139</v>
      </c>
      <c r="B39" s="55"/>
      <c r="C39" s="17"/>
      <c r="D39" s="15"/>
      <c r="E39" s="59">
        <v>0</v>
      </c>
      <c r="F39" s="60">
        <f t="shared" ref="F39:F46" si="3">E39*D39</f>
        <v>0</v>
      </c>
      <c r="G39" s="43">
        <v>0</v>
      </c>
      <c r="H39" s="43">
        <v>0</v>
      </c>
      <c r="I39" s="58"/>
      <c r="J39" s="166">
        <f t="shared" si="2"/>
        <v>0</v>
      </c>
    </row>
    <row r="40" spans="1:10" customFormat="1" x14ac:dyDescent="0.25">
      <c r="A40" s="54" t="s">
        <v>7</v>
      </c>
      <c r="B40" s="55"/>
      <c r="C40" s="17"/>
      <c r="D40" s="15"/>
      <c r="E40" s="59">
        <v>0</v>
      </c>
      <c r="F40" s="60">
        <f t="shared" si="3"/>
        <v>0</v>
      </c>
      <c r="G40" s="43">
        <v>0</v>
      </c>
      <c r="H40" s="43">
        <v>0</v>
      </c>
      <c r="I40" s="58"/>
      <c r="J40" s="166">
        <f t="shared" si="2"/>
        <v>0</v>
      </c>
    </row>
    <row r="41" spans="1:10" customFormat="1" x14ac:dyDescent="0.25">
      <c r="A41" s="54" t="s">
        <v>8</v>
      </c>
      <c r="B41" s="55"/>
      <c r="C41" s="17"/>
      <c r="D41" s="15"/>
      <c r="E41" s="59">
        <v>0</v>
      </c>
      <c r="F41" s="60">
        <f t="shared" si="3"/>
        <v>0</v>
      </c>
      <c r="G41" s="43">
        <v>0</v>
      </c>
      <c r="H41" s="43">
        <v>0</v>
      </c>
      <c r="I41" s="58"/>
      <c r="J41" s="166">
        <f t="shared" si="2"/>
        <v>0</v>
      </c>
    </row>
    <row r="42" spans="1:10" customFormat="1" x14ac:dyDescent="0.25">
      <c r="A42" s="54"/>
      <c r="B42" s="55"/>
      <c r="C42" s="17"/>
      <c r="D42" s="15"/>
      <c r="E42" s="59">
        <v>0</v>
      </c>
      <c r="F42" s="60">
        <f t="shared" si="3"/>
        <v>0</v>
      </c>
      <c r="G42" s="43">
        <v>0</v>
      </c>
      <c r="H42" s="43">
        <v>0</v>
      </c>
      <c r="I42" s="58"/>
      <c r="J42" s="166">
        <f t="shared" si="2"/>
        <v>0</v>
      </c>
    </row>
    <row r="43" spans="1:10" customFormat="1" x14ac:dyDescent="0.25">
      <c r="A43" s="54"/>
      <c r="B43" s="55"/>
      <c r="C43" s="17"/>
      <c r="D43" s="15"/>
      <c r="E43" s="59">
        <v>0</v>
      </c>
      <c r="F43" s="60">
        <f t="shared" si="3"/>
        <v>0</v>
      </c>
      <c r="G43" s="43">
        <v>0</v>
      </c>
      <c r="H43" s="43">
        <v>0</v>
      </c>
      <c r="I43" s="58"/>
      <c r="J43" s="166">
        <f t="shared" si="2"/>
        <v>0</v>
      </c>
    </row>
    <row r="44" spans="1:10" customFormat="1" x14ac:dyDescent="0.25">
      <c r="A44" s="54"/>
      <c r="B44" s="55"/>
      <c r="C44" s="17"/>
      <c r="D44" s="15"/>
      <c r="E44" s="59">
        <v>0</v>
      </c>
      <c r="F44" s="60">
        <f t="shared" si="3"/>
        <v>0</v>
      </c>
      <c r="G44" s="43">
        <v>0</v>
      </c>
      <c r="H44" s="43">
        <v>0</v>
      </c>
      <c r="I44" s="58"/>
      <c r="J44" s="166">
        <f t="shared" si="2"/>
        <v>0</v>
      </c>
    </row>
    <row r="45" spans="1:10" customFormat="1" x14ac:dyDescent="0.25">
      <c r="A45" s="19"/>
      <c r="B45" s="16"/>
      <c r="C45" s="17"/>
      <c r="D45" s="15"/>
      <c r="E45" s="59">
        <v>0</v>
      </c>
      <c r="F45" s="60">
        <f t="shared" si="3"/>
        <v>0</v>
      </c>
      <c r="G45" s="43">
        <v>0</v>
      </c>
      <c r="H45" s="43">
        <v>0</v>
      </c>
      <c r="I45" s="58"/>
      <c r="J45" s="166">
        <f t="shared" si="2"/>
        <v>0</v>
      </c>
    </row>
    <row r="46" spans="1:10" customFormat="1" x14ac:dyDescent="0.25">
      <c r="A46" s="19"/>
      <c r="B46" s="16"/>
      <c r="C46" s="17"/>
      <c r="D46" s="15"/>
      <c r="E46" s="59">
        <v>0</v>
      </c>
      <c r="F46" s="60">
        <f t="shared" si="3"/>
        <v>0</v>
      </c>
      <c r="G46" s="43">
        <v>0</v>
      </c>
      <c r="H46" s="43">
        <v>0</v>
      </c>
      <c r="I46" s="58"/>
      <c r="J46" s="166">
        <f t="shared" si="2"/>
        <v>0</v>
      </c>
    </row>
    <row r="47" spans="1:10" customFormat="1" x14ac:dyDescent="0.25">
      <c r="A47" s="19"/>
      <c r="B47" s="16"/>
      <c r="C47" s="17"/>
      <c r="D47" s="15"/>
      <c r="E47" s="59">
        <v>0</v>
      </c>
      <c r="F47" s="60">
        <f t="shared" ref="F47:F56" si="4">E47*D47</f>
        <v>0</v>
      </c>
      <c r="G47" s="43">
        <v>0</v>
      </c>
      <c r="H47" s="43">
        <v>0</v>
      </c>
      <c r="I47" s="58"/>
      <c r="J47" s="166">
        <f t="shared" si="2"/>
        <v>0</v>
      </c>
    </row>
    <row r="48" spans="1:10" customFormat="1" x14ac:dyDescent="0.25">
      <c r="A48" s="19"/>
      <c r="B48" s="16"/>
      <c r="C48" s="17"/>
      <c r="D48" s="15"/>
      <c r="E48" s="59">
        <v>0</v>
      </c>
      <c r="F48" s="60">
        <f t="shared" si="4"/>
        <v>0</v>
      </c>
      <c r="G48" s="43">
        <v>0</v>
      </c>
      <c r="H48" s="43">
        <v>0</v>
      </c>
      <c r="I48" s="58"/>
      <c r="J48" s="166">
        <f t="shared" si="2"/>
        <v>0</v>
      </c>
    </row>
    <row r="49" spans="1:12" customFormat="1" x14ac:dyDescent="0.25">
      <c r="A49" s="19"/>
      <c r="B49" s="16"/>
      <c r="C49" s="45"/>
      <c r="D49" s="15"/>
      <c r="E49" s="59">
        <v>0</v>
      </c>
      <c r="F49" s="60">
        <f t="shared" si="4"/>
        <v>0</v>
      </c>
      <c r="G49" s="43">
        <v>0</v>
      </c>
      <c r="H49" s="43">
        <v>0</v>
      </c>
      <c r="I49" s="58"/>
      <c r="J49" s="166">
        <f t="shared" si="2"/>
        <v>0</v>
      </c>
    </row>
    <row r="50" spans="1:12" customFormat="1" x14ac:dyDescent="0.25">
      <c r="A50" s="19"/>
      <c r="B50" s="16"/>
      <c r="C50" s="17"/>
      <c r="D50" s="15"/>
      <c r="E50" s="59">
        <v>0</v>
      </c>
      <c r="F50" s="60">
        <f t="shared" si="4"/>
        <v>0</v>
      </c>
      <c r="G50" s="43">
        <v>0</v>
      </c>
      <c r="H50" s="43">
        <v>0</v>
      </c>
      <c r="I50" s="58"/>
      <c r="J50" s="166">
        <f t="shared" si="2"/>
        <v>0</v>
      </c>
    </row>
    <row r="51" spans="1:12" customFormat="1" x14ac:dyDescent="0.25">
      <c r="A51" s="19"/>
      <c r="B51" s="16"/>
      <c r="C51" s="17"/>
      <c r="D51" s="15"/>
      <c r="E51" s="59">
        <v>0</v>
      </c>
      <c r="F51" s="60">
        <f t="shared" si="4"/>
        <v>0</v>
      </c>
      <c r="G51" s="43">
        <v>0</v>
      </c>
      <c r="H51" s="43">
        <v>0</v>
      </c>
      <c r="I51" s="61"/>
      <c r="J51" s="166">
        <f t="shared" si="2"/>
        <v>0</v>
      </c>
    </row>
    <row r="52" spans="1:12" customFormat="1" x14ac:dyDescent="0.25">
      <c r="A52" s="19" t="s">
        <v>100</v>
      </c>
      <c r="B52" s="16"/>
      <c r="C52" s="17"/>
      <c r="D52" s="15"/>
      <c r="E52" s="59">
        <v>0</v>
      </c>
      <c r="F52" s="60">
        <f t="shared" si="4"/>
        <v>0</v>
      </c>
      <c r="G52" s="43">
        <v>0</v>
      </c>
      <c r="H52" s="43">
        <v>0</v>
      </c>
      <c r="I52" s="58"/>
      <c r="J52" s="166">
        <f t="shared" si="2"/>
        <v>0</v>
      </c>
    </row>
    <row r="53" spans="1:12" customFormat="1" x14ac:dyDescent="0.25">
      <c r="A53" s="19"/>
      <c r="B53" s="16"/>
      <c r="C53" s="17"/>
      <c r="D53" s="15"/>
      <c r="E53" s="59"/>
      <c r="F53" s="60"/>
      <c r="G53" s="43"/>
      <c r="H53" s="43"/>
      <c r="I53" s="58"/>
      <c r="J53" s="166">
        <f t="shared" si="2"/>
        <v>0</v>
      </c>
    </row>
    <row r="54" spans="1:12" customFormat="1" ht="30" x14ac:dyDescent="0.25">
      <c r="A54" s="19" t="s">
        <v>22</v>
      </c>
      <c r="B54" s="16"/>
      <c r="C54" s="17"/>
      <c r="D54" s="15"/>
      <c r="E54" s="59"/>
      <c r="F54" s="60"/>
      <c r="G54" s="43"/>
      <c r="H54" s="43"/>
      <c r="I54" s="58"/>
      <c r="J54" s="166">
        <f t="shared" si="2"/>
        <v>0</v>
      </c>
    </row>
    <row r="55" spans="1:12" customFormat="1" x14ac:dyDescent="0.25">
      <c r="A55" s="19"/>
      <c r="B55" s="16"/>
      <c r="C55" s="17"/>
      <c r="D55" s="15"/>
      <c r="E55" s="59">
        <v>0</v>
      </c>
      <c r="F55" s="60">
        <f t="shared" si="4"/>
        <v>0</v>
      </c>
      <c r="G55" s="43">
        <v>0</v>
      </c>
      <c r="H55" s="43">
        <v>0</v>
      </c>
      <c r="I55" s="58"/>
      <c r="J55" s="166">
        <f t="shared" si="2"/>
        <v>0</v>
      </c>
    </row>
    <row r="56" spans="1:12" customFormat="1" ht="45.75" thickBot="1" x14ac:dyDescent="0.3">
      <c r="A56" s="20" t="s">
        <v>12</v>
      </c>
      <c r="B56" s="18"/>
      <c r="C56" s="21"/>
      <c r="D56" s="22"/>
      <c r="E56" s="79">
        <v>0</v>
      </c>
      <c r="F56" s="80">
        <f t="shared" si="4"/>
        <v>0</v>
      </c>
      <c r="G56" s="160">
        <v>0</v>
      </c>
      <c r="H56" s="160">
        <v>0</v>
      </c>
      <c r="I56" s="81" t="s">
        <v>13</v>
      </c>
      <c r="J56" s="166">
        <f t="shared" si="2"/>
        <v>0</v>
      </c>
    </row>
    <row r="57" spans="1:12" customFormat="1" ht="77.25" customHeight="1" thickBot="1" x14ac:dyDescent="0.3">
      <c r="A57" s="248" t="s">
        <v>80</v>
      </c>
      <c r="B57" s="249"/>
      <c r="C57" s="249"/>
      <c r="D57" s="7"/>
      <c r="E57" s="2"/>
      <c r="F57" s="84">
        <f>SUM(F8:F56)</f>
        <v>0</v>
      </c>
      <c r="G57" s="86">
        <f>SUM(G8:G56)</f>
        <v>0</v>
      </c>
      <c r="H57" s="336">
        <f>SUM(H9:H56)</f>
        <v>0</v>
      </c>
      <c r="I57" s="90"/>
      <c r="J57" s="172">
        <f>SUM(J9:J56)</f>
        <v>0</v>
      </c>
      <c r="K57" s="1" t="s">
        <v>26</v>
      </c>
    </row>
    <row r="58" spans="1:12" customFormat="1" ht="123" customHeight="1" thickBot="1" x14ac:dyDescent="0.3">
      <c r="A58" s="1"/>
      <c r="B58" s="1"/>
      <c r="C58" s="1"/>
      <c r="D58" s="7"/>
      <c r="E58" s="91"/>
      <c r="F58" s="83" t="s">
        <v>144</v>
      </c>
      <c r="G58" s="85" t="s">
        <v>78</v>
      </c>
      <c r="H58" s="337" t="s">
        <v>192</v>
      </c>
      <c r="I58" s="220"/>
      <c r="J58" s="14"/>
    </row>
    <row r="59" spans="1:12" customFormat="1" ht="27" customHeight="1" thickBot="1" x14ac:dyDescent="0.3">
      <c r="A59" s="1"/>
      <c r="B59" s="1"/>
      <c r="C59" s="1"/>
      <c r="D59" s="1"/>
      <c r="E59" s="2"/>
      <c r="F59" s="4"/>
      <c r="G59" s="41"/>
      <c r="H59" s="218"/>
      <c r="I59" s="219"/>
      <c r="J59" s="14"/>
    </row>
    <row r="60" spans="1:12" customFormat="1" ht="27" thickBot="1" x14ac:dyDescent="0.3">
      <c r="A60" s="252" t="s">
        <v>169</v>
      </c>
      <c r="B60" s="253"/>
      <c r="C60" s="253"/>
      <c r="D60" s="253"/>
      <c r="E60" s="253"/>
      <c r="F60" s="254"/>
      <c r="G60" s="39"/>
      <c r="H60" s="9"/>
      <c r="I60" s="6"/>
      <c r="J60" s="6"/>
      <c r="K60" s="3"/>
      <c r="L60" s="6"/>
    </row>
    <row r="61" spans="1:12" customFormat="1" ht="32.25" thickBot="1" x14ac:dyDescent="0.3">
      <c r="A61" s="49" t="s">
        <v>132</v>
      </c>
      <c r="B61" s="49" t="s">
        <v>133</v>
      </c>
      <c r="C61" s="49" t="s">
        <v>134</v>
      </c>
      <c r="D61" s="50" t="s">
        <v>73</v>
      </c>
      <c r="E61" s="51" t="s">
        <v>71</v>
      </c>
      <c r="F61" s="52" t="s">
        <v>72</v>
      </c>
      <c r="G61" s="13"/>
      <c r="H61" s="9"/>
      <c r="I61" s="6"/>
      <c r="J61" s="97"/>
      <c r="K61" s="97"/>
      <c r="L61" s="36"/>
    </row>
    <row r="62" spans="1:12" customFormat="1" ht="15.75" x14ac:dyDescent="0.25">
      <c r="A62" s="24" t="s">
        <v>15</v>
      </c>
      <c r="B62" s="25"/>
      <c r="C62" s="25"/>
      <c r="D62" s="29"/>
      <c r="E62" s="32">
        <v>0</v>
      </c>
      <c r="F62" s="46">
        <f>E62*D62</f>
        <v>0</v>
      </c>
      <c r="G62" s="13"/>
      <c r="H62" s="9"/>
      <c r="I62" s="6"/>
      <c r="J62" s="98"/>
      <c r="K62" s="98"/>
      <c r="L62" s="35"/>
    </row>
    <row r="63" spans="1:12" customFormat="1" x14ac:dyDescent="0.25">
      <c r="A63" s="26" t="s">
        <v>15</v>
      </c>
      <c r="B63" s="23"/>
      <c r="C63" s="23"/>
      <c r="D63" s="30"/>
      <c r="E63" s="33">
        <v>0</v>
      </c>
      <c r="F63" s="47">
        <f>E63*D63</f>
        <v>0</v>
      </c>
      <c r="G63" s="13"/>
      <c r="H63" s="9"/>
      <c r="I63" s="6"/>
      <c r="J63" s="6"/>
      <c r="K63" s="3"/>
      <c r="L63" s="3"/>
    </row>
    <row r="64" spans="1:12" customFormat="1" x14ac:dyDescent="0.25">
      <c r="A64" s="26" t="s">
        <v>14</v>
      </c>
      <c r="B64" s="23"/>
      <c r="C64" s="23"/>
      <c r="D64" s="30"/>
      <c r="E64" s="33">
        <v>0</v>
      </c>
      <c r="F64" s="47">
        <f>E64*D64</f>
        <v>0</v>
      </c>
      <c r="G64" s="13"/>
      <c r="H64" s="9"/>
      <c r="I64" s="6"/>
      <c r="J64" s="6"/>
      <c r="K64" s="3"/>
      <c r="L64" s="3"/>
    </row>
    <row r="65" spans="1:12" customFormat="1" ht="16.5" thickBot="1" x14ac:dyDescent="0.3">
      <c r="A65" s="27" t="s">
        <v>16</v>
      </c>
      <c r="B65" s="28"/>
      <c r="C65" s="28"/>
      <c r="D65" s="31"/>
      <c r="E65" s="34">
        <v>0</v>
      </c>
      <c r="F65" s="48">
        <f>E65*D65</f>
        <v>0</v>
      </c>
      <c r="G65" s="13"/>
      <c r="H65" s="4"/>
      <c r="I65" s="6"/>
      <c r="J65" s="99"/>
      <c r="K65" s="99"/>
      <c r="L65" s="35"/>
    </row>
    <row r="66" spans="1:12" customFormat="1" ht="22.5" customHeight="1" thickBot="1" x14ac:dyDescent="0.3">
      <c r="A66" s="11"/>
      <c r="B66" s="255" t="s">
        <v>142</v>
      </c>
      <c r="C66" s="256"/>
      <c r="D66" s="259" t="s">
        <v>141</v>
      </c>
      <c r="E66" s="260"/>
      <c r="F66" s="118">
        <f>SUM(F62:F65)</f>
        <v>0</v>
      </c>
      <c r="G66" s="9"/>
      <c r="I66" s="217"/>
      <c r="J66" s="217"/>
      <c r="L66" s="3"/>
    </row>
    <row r="67" spans="1:12" customFormat="1" ht="24.75" customHeight="1" thickBot="1" x14ac:dyDescent="0.3">
      <c r="A67" s="1"/>
      <c r="B67" s="257"/>
      <c r="C67" s="258"/>
      <c r="D67" s="261" t="s">
        <v>159</v>
      </c>
      <c r="E67" s="262"/>
      <c r="F67" s="119">
        <f>F66/1.15</f>
        <v>0</v>
      </c>
      <c r="G67" s="1"/>
      <c r="I67" s="217"/>
      <c r="J67" s="217"/>
      <c r="L67" s="120"/>
    </row>
    <row r="68" spans="1:12" customFormat="1" ht="21.75" customHeight="1" thickBot="1" x14ac:dyDescent="0.3">
      <c r="A68" s="1"/>
      <c r="B68" s="273" t="s">
        <v>177</v>
      </c>
      <c r="C68" s="274"/>
      <c r="D68" s="274"/>
      <c r="E68" s="274"/>
      <c r="F68" s="171">
        <v>0</v>
      </c>
      <c r="G68" s="287" t="s">
        <v>176</v>
      </c>
      <c r="H68" s="288"/>
      <c r="I68" s="288"/>
      <c r="J68" s="289"/>
      <c r="K68" s="7"/>
      <c r="L68" s="170"/>
    </row>
    <row r="69" spans="1:12" customFormat="1" ht="48.75" customHeight="1" thickBot="1" x14ac:dyDescent="0.3">
      <c r="A69" s="1"/>
      <c r="B69" s="273" t="s">
        <v>178</v>
      </c>
      <c r="C69" s="274"/>
      <c r="D69" s="274"/>
      <c r="E69" s="275"/>
      <c r="F69" s="194">
        <f>F67-F68</f>
        <v>0</v>
      </c>
      <c r="G69" s="276" t="s">
        <v>168</v>
      </c>
      <c r="H69" s="277"/>
      <c r="I69" s="290" t="s">
        <v>179</v>
      </c>
      <c r="J69" s="291"/>
      <c r="K69" s="6"/>
      <c r="L69" s="121"/>
    </row>
    <row r="70" spans="1:12" customFormat="1" ht="30.75" customHeight="1" thickBot="1" x14ac:dyDescent="0.3">
      <c r="A70" s="11"/>
      <c r="B70" s="11"/>
      <c r="C70" s="11"/>
      <c r="D70" s="11"/>
      <c r="E70" s="11"/>
      <c r="F70" s="11"/>
      <c r="G70" s="4"/>
      <c r="I70" s="217"/>
      <c r="J70" s="217"/>
      <c r="L70" s="3"/>
    </row>
    <row r="71" spans="1:12" customFormat="1" ht="39" customHeight="1" thickBot="1" x14ac:dyDescent="0.3">
      <c r="B71" s="282" t="s">
        <v>5</v>
      </c>
      <c r="C71" s="283"/>
      <c r="D71" s="283"/>
      <c r="E71" s="283"/>
      <c r="F71" s="284"/>
      <c r="G71" s="192"/>
      <c r="I71" s="217"/>
      <c r="J71" s="217"/>
    </row>
    <row r="72" spans="1:12" customFormat="1" ht="53.25" customHeight="1" thickBot="1" x14ac:dyDescent="0.3">
      <c r="B72" s="285" t="s">
        <v>6</v>
      </c>
      <c r="C72" s="286"/>
      <c r="D72" s="186" t="s">
        <v>209</v>
      </c>
      <c r="E72" s="187">
        <f>F57</f>
        <v>0</v>
      </c>
      <c r="F72" s="185" t="s">
        <v>55</v>
      </c>
      <c r="G72" s="192"/>
      <c r="I72" s="217"/>
      <c r="J72" s="217"/>
    </row>
    <row r="73" spans="1:12" customFormat="1" ht="57" customHeight="1" thickBot="1" x14ac:dyDescent="0.3">
      <c r="B73" s="333" t="s">
        <v>52</v>
      </c>
      <c r="C73" s="334"/>
      <c r="D73" s="329" t="s">
        <v>208</v>
      </c>
      <c r="E73" s="330">
        <f>H57</f>
        <v>0</v>
      </c>
      <c r="F73" s="331" t="e">
        <f>E73/E72</f>
        <v>#DIV/0!</v>
      </c>
      <c r="G73" s="332" t="s">
        <v>193</v>
      </c>
      <c r="H73" s="209">
        <v>0</v>
      </c>
      <c r="I73" s="335" t="e">
        <f>H73/E72</f>
        <v>#DIV/0!</v>
      </c>
      <c r="J73" s="217"/>
      <c r="K73" s="201"/>
    </row>
    <row r="74" spans="1:12" ht="47.25" customHeight="1" thickBot="1" x14ac:dyDescent="0.3">
      <c r="B74" s="278" t="s">
        <v>53</v>
      </c>
      <c r="C74" s="279"/>
      <c r="D74" s="188" t="s">
        <v>54</v>
      </c>
      <c r="E74" s="210">
        <f>G57</f>
        <v>0</v>
      </c>
      <c r="F74" s="189" t="e">
        <f>E74/E72</f>
        <v>#DIV/0!</v>
      </c>
      <c r="G74" s="201"/>
      <c r="H74" s="202"/>
      <c r="I74" s="201"/>
      <c r="J74" s="202"/>
      <c r="K74" s="201"/>
    </row>
    <row r="75" spans="1:12" ht="39" customHeight="1" thickBot="1" x14ac:dyDescent="0.3">
      <c r="B75" s="280" t="s">
        <v>17</v>
      </c>
      <c r="C75" s="281"/>
      <c r="D75" s="200" t="s">
        <v>11</v>
      </c>
      <c r="E75" s="190" t="e">
        <f>E72/E74</f>
        <v>#DIV/0!</v>
      </c>
      <c r="F75" s="191" t="s">
        <v>56</v>
      </c>
      <c r="G75" s="193"/>
      <c r="H75" s="193"/>
    </row>
    <row r="76" spans="1:12" ht="39" customHeight="1" x14ac:dyDescent="0.25"/>
    <row r="77" spans="1:12" ht="39" customHeight="1" x14ac:dyDescent="0.25"/>
  </sheetData>
  <sheetProtection formatCells="0" formatColumns="0" formatRows="0" insertColumns="0" insertRows="0" insertHyperlinks="0"/>
  <mergeCells count="31">
    <mergeCell ref="B69:E69"/>
    <mergeCell ref="G69:H69"/>
    <mergeCell ref="B68:E68"/>
    <mergeCell ref="B74:C74"/>
    <mergeCell ref="B75:C75"/>
    <mergeCell ref="B71:F71"/>
    <mergeCell ref="B72:C72"/>
    <mergeCell ref="B73:C73"/>
    <mergeCell ref="G68:J68"/>
    <mergeCell ref="I69:J69"/>
    <mergeCell ref="A57:C57"/>
    <mergeCell ref="H6:I6"/>
    <mergeCell ref="A60:F60"/>
    <mergeCell ref="B66:C67"/>
    <mergeCell ref="D66:E66"/>
    <mergeCell ref="D67:E67"/>
    <mergeCell ref="A6:F6"/>
    <mergeCell ref="A8:C8"/>
    <mergeCell ref="A37:C37"/>
    <mergeCell ref="G6:G7"/>
    <mergeCell ref="B7:C7"/>
    <mergeCell ref="A1:A5"/>
    <mergeCell ref="B1:B2"/>
    <mergeCell ref="C1:D2"/>
    <mergeCell ref="E1:F2"/>
    <mergeCell ref="G1:H2"/>
    <mergeCell ref="B3:B4"/>
    <mergeCell ref="C3:D5"/>
    <mergeCell ref="E3:F4"/>
    <mergeCell ref="G3:H5"/>
    <mergeCell ref="E5:F5"/>
  </mergeCells>
  <phoneticPr fontId="2" type="noConversion"/>
  <dataValidations count="2">
    <dataValidation type="custom" showInputMessage="1" showErrorMessage="1" sqref="G57:H57 F9:F36 F62:F67 F38:F57 J8 J36:J56">
      <formula1>""</formula1>
    </dataValidation>
    <dataValidation showInputMessage="1" showErrorMessage="1" sqref="J9:J35"/>
  </dataValidations>
  <pageMargins left="0.27" right="0.17" top="0.56999999999999995" bottom="0.53" header="0.5" footer="0.5"/>
  <pageSetup paperSize="9" scale="35"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workbookViewId="0">
      <selection activeCell="J35" sqref="I35:J35"/>
    </sheetView>
  </sheetViews>
  <sheetFormatPr defaultRowHeight="15" x14ac:dyDescent="0.25"/>
  <cols>
    <col min="1" max="1" width="11" style="208" customWidth="1"/>
    <col min="2" max="2" width="30.42578125" style="103" bestFit="1" customWidth="1"/>
    <col min="3" max="3" width="30.7109375" style="103" customWidth="1"/>
    <col min="4" max="4" width="8.5703125" style="104" customWidth="1"/>
    <col min="5" max="5" width="17.85546875" style="105" customWidth="1"/>
    <col min="6" max="6" width="15.7109375" style="105" bestFit="1" customWidth="1"/>
    <col min="7" max="16384" width="9.140625" style="103"/>
  </cols>
  <sheetData>
    <row r="1" spans="1:6" ht="18.75" x14ac:dyDescent="0.25">
      <c r="A1" s="205"/>
      <c r="B1" s="292" t="s">
        <v>64</v>
      </c>
      <c r="C1" s="292"/>
      <c r="D1" s="292"/>
      <c r="E1" s="292"/>
      <c r="F1" s="293"/>
    </row>
    <row r="2" spans="1:6" ht="42.75" customHeight="1" x14ac:dyDescent="0.25">
      <c r="A2" s="206" t="s">
        <v>60</v>
      </c>
      <c r="B2" s="106" t="s">
        <v>58</v>
      </c>
      <c r="C2" s="106" t="s">
        <v>134</v>
      </c>
      <c r="D2" s="107" t="s">
        <v>59</v>
      </c>
      <c r="E2" s="109" t="s">
        <v>62</v>
      </c>
      <c r="F2" s="203" t="s">
        <v>63</v>
      </c>
    </row>
    <row r="3" spans="1:6" ht="75" x14ac:dyDescent="0.25">
      <c r="A3" s="207" t="s">
        <v>61</v>
      </c>
      <c r="B3" s="93" t="s">
        <v>65</v>
      </c>
      <c r="C3" s="93" t="s">
        <v>38</v>
      </c>
      <c r="D3" s="108">
        <v>1</v>
      </c>
      <c r="E3" s="110">
        <v>440</v>
      </c>
      <c r="F3" s="204">
        <f>E3/1.15</f>
        <v>382.60869565217394</v>
      </c>
    </row>
    <row r="4" spans="1:6" x14ac:dyDescent="0.25">
      <c r="A4" s="207"/>
      <c r="B4" s="93"/>
      <c r="C4" s="93"/>
      <c r="D4" s="108"/>
      <c r="E4" s="110">
        <v>0</v>
      </c>
      <c r="F4" s="204">
        <f t="shared" ref="F4:F42" si="0">E4/1.15</f>
        <v>0</v>
      </c>
    </row>
    <row r="5" spans="1:6" x14ac:dyDescent="0.25">
      <c r="A5" s="207"/>
      <c r="B5" s="93"/>
      <c r="C5" s="93"/>
      <c r="D5" s="108"/>
      <c r="E5" s="110">
        <v>0</v>
      </c>
      <c r="F5" s="204">
        <f t="shared" si="0"/>
        <v>0</v>
      </c>
    </row>
    <row r="6" spans="1:6" x14ac:dyDescent="0.25">
      <c r="A6" s="207"/>
      <c r="B6" s="93"/>
      <c r="C6" s="93"/>
      <c r="D6" s="108"/>
      <c r="E6" s="110">
        <v>0</v>
      </c>
      <c r="F6" s="204">
        <f t="shared" si="0"/>
        <v>0</v>
      </c>
    </row>
    <row r="7" spans="1:6" x14ac:dyDescent="0.25">
      <c r="A7" s="207"/>
      <c r="B7" s="93"/>
      <c r="C7" s="93"/>
      <c r="D7" s="108"/>
      <c r="E7" s="110">
        <v>0</v>
      </c>
      <c r="F7" s="204">
        <f t="shared" si="0"/>
        <v>0</v>
      </c>
    </row>
    <row r="8" spans="1:6" x14ac:dyDescent="0.25">
      <c r="A8" s="207"/>
      <c r="B8" s="93"/>
      <c r="C8" s="93"/>
      <c r="D8" s="108"/>
      <c r="E8" s="110">
        <v>0</v>
      </c>
      <c r="F8" s="204">
        <f t="shared" si="0"/>
        <v>0</v>
      </c>
    </row>
    <row r="9" spans="1:6" x14ac:dyDescent="0.25">
      <c r="A9" s="207"/>
      <c r="B9" s="93"/>
      <c r="C9" s="93"/>
      <c r="D9" s="108"/>
      <c r="E9" s="110">
        <v>0</v>
      </c>
      <c r="F9" s="204">
        <f t="shared" si="0"/>
        <v>0</v>
      </c>
    </row>
    <row r="10" spans="1:6" x14ac:dyDescent="0.25">
      <c r="A10" s="207"/>
      <c r="B10" s="93"/>
      <c r="C10" s="93"/>
      <c r="D10" s="108"/>
      <c r="E10" s="110">
        <v>0</v>
      </c>
      <c r="F10" s="204">
        <f t="shared" si="0"/>
        <v>0</v>
      </c>
    </row>
    <row r="11" spans="1:6" x14ac:dyDescent="0.25">
      <c r="A11" s="207"/>
      <c r="B11" s="93"/>
      <c r="C11" s="93"/>
      <c r="D11" s="108"/>
      <c r="E11" s="110">
        <v>0</v>
      </c>
      <c r="F11" s="204">
        <f t="shared" si="0"/>
        <v>0</v>
      </c>
    </row>
    <row r="12" spans="1:6" x14ac:dyDescent="0.25">
      <c r="A12" s="207"/>
      <c r="B12" s="93"/>
      <c r="C12" s="93"/>
      <c r="D12" s="108"/>
      <c r="E12" s="110">
        <v>0</v>
      </c>
      <c r="F12" s="204">
        <f t="shared" si="0"/>
        <v>0</v>
      </c>
    </row>
    <row r="13" spans="1:6" x14ac:dyDescent="0.25">
      <c r="A13" s="207"/>
      <c r="B13" s="93"/>
      <c r="C13" s="93"/>
      <c r="D13" s="108"/>
      <c r="E13" s="110">
        <v>0</v>
      </c>
      <c r="F13" s="204">
        <f t="shared" si="0"/>
        <v>0</v>
      </c>
    </row>
    <row r="14" spans="1:6" x14ac:dyDescent="0.25">
      <c r="A14" s="207"/>
      <c r="B14" s="93"/>
      <c r="C14" s="93"/>
      <c r="D14" s="108"/>
      <c r="E14" s="110">
        <v>0</v>
      </c>
      <c r="F14" s="204">
        <f t="shared" si="0"/>
        <v>0</v>
      </c>
    </row>
    <row r="15" spans="1:6" x14ac:dyDescent="0.25">
      <c r="A15" s="207"/>
      <c r="B15" s="93"/>
      <c r="C15" s="93"/>
      <c r="D15" s="108"/>
      <c r="E15" s="110">
        <v>0</v>
      </c>
      <c r="F15" s="204">
        <f t="shared" si="0"/>
        <v>0</v>
      </c>
    </row>
    <row r="16" spans="1:6" x14ac:dyDescent="0.25">
      <c r="A16" s="207"/>
      <c r="B16" s="93"/>
      <c r="C16" s="93"/>
      <c r="D16" s="108"/>
      <c r="E16" s="110">
        <v>0</v>
      </c>
      <c r="F16" s="204">
        <f t="shared" si="0"/>
        <v>0</v>
      </c>
    </row>
    <row r="17" spans="1:6" x14ac:dyDescent="0.25">
      <c r="A17" s="207"/>
      <c r="B17" s="93"/>
      <c r="C17" s="93"/>
      <c r="D17" s="108"/>
      <c r="E17" s="110">
        <v>0</v>
      </c>
      <c r="F17" s="204">
        <f t="shared" si="0"/>
        <v>0</v>
      </c>
    </row>
    <row r="18" spans="1:6" x14ac:dyDescent="0.25">
      <c r="A18" s="207"/>
      <c r="B18" s="93"/>
      <c r="C18" s="93"/>
      <c r="D18" s="108"/>
      <c r="E18" s="110">
        <v>0</v>
      </c>
      <c r="F18" s="204">
        <f t="shared" si="0"/>
        <v>0</v>
      </c>
    </row>
    <row r="19" spans="1:6" x14ac:dyDescent="0.25">
      <c r="A19" s="207"/>
      <c r="B19" s="93"/>
      <c r="C19" s="93"/>
      <c r="D19" s="108"/>
      <c r="E19" s="110">
        <v>0</v>
      </c>
      <c r="F19" s="204">
        <f t="shared" si="0"/>
        <v>0</v>
      </c>
    </row>
    <row r="20" spans="1:6" x14ac:dyDescent="0.25">
      <c r="A20" s="207"/>
      <c r="B20" s="93"/>
      <c r="C20" s="93"/>
      <c r="D20" s="108"/>
      <c r="E20" s="110">
        <v>0</v>
      </c>
      <c r="F20" s="204">
        <f t="shared" si="0"/>
        <v>0</v>
      </c>
    </row>
    <row r="21" spans="1:6" x14ac:dyDescent="0.25">
      <c r="A21" s="207"/>
      <c r="B21" s="93"/>
      <c r="C21" s="93"/>
      <c r="D21" s="108"/>
      <c r="E21" s="110">
        <v>0</v>
      </c>
      <c r="F21" s="204">
        <f t="shared" si="0"/>
        <v>0</v>
      </c>
    </row>
    <row r="22" spans="1:6" x14ac:dyDescent="0.25">
      <c r="A22" s="207"/>
      <c r="B22" s="93"/>
      <c r="C22" s="93"/>
      <c r="D22" s="108"/>
      <c r="E22" s="110">
        <v>0</v>
      </c>
      <c r="F22" s="204">
        <f t="shared" si="0"/>
        <v>0</v>
      </c>
    </row>
    <row r="23" spans="1:6" x14ac:dyDescent="0.25">
      <c r="A23" s="207"/>
      <c r="B23" s="93"/>
      <c r="C23" s="93"/>
      <c r="D23" s="108"/>
      <c r="E23" s="110">
        <v>0</v>
      </c>
      <c r="F23" s="204">
        <f t="shared" si="0"/>
        <v>0</v>
      </c>
    </row>
    <row r="24" spans="1:6" x14ac:dyDescent="0.25">
      <c r="A24" s="207"/>
      <c r="B24" s="93"/>
      <c r="C24" s="93"/>
      <c r="D24" s="108"/>
      <c r="E24" s="110">
        <v>0</v>
      </c>
      <c r="F24" s="204">
        <f t="shared" si="0"/>
        <v>0</v>
      </c>
    </row>
    <row r="25" spans="1:6" x14ac:dyDescent="0.25">
      <c r="A25" s="207"/>
      <c r="B25" s="93"/>
      <c r="C25" s="93"/>
      <c r="D25" s="108"/>
      <c r="E25" s="110">
        <v>0</v>
      </c>
      <c r="F25" s="204">
        <f t="shared" si="0"/>
        <v>0</v>
      </c>
    </row>
    <row r="26" spans="1:6" x14ac:dyDescent="0.25">
      <c r="A26" s="207"/>
      <c r="B26" s="93"/>
      <c r="C26" s="93"/>
      <c r="D26" s="108"/>
      <c r="E26" s="110">
        <v>0</v>
      </c>
      <c r="F26" s="204">
        <f t="shared" si="0"/>
        <v>0</v>
      </c>
    </row>
    <row r="27" spans="1:6" x14ac:dyDescent="0.25">
      <c r="A27" s="207"/>
      <c r="B27" s="93"/>
      <c r="C27" s="93"/>
      <c r="D27" s="108"/>
      <c r="E27" s="110">
        <v>0</v>
      </c>
      <c r="F27" s="204">
        <f t="shared" si="0"/>
        <v>0</v>
      </c>
    </row>
    <row r="28" spans="1:6" x14ac:dyDescent="0.25">
      <c r="A28" s="207"/>
      <c r="B28" s="93"/>
      <c r="C28" s="93"/>
      <c r="D28" s="108"/>
      <c r="E28" s="110">
        <v>0</v>
      </c>
      <c r="F28" s="204">
        <f t="shared" si="0"/>
        <v>0</v>
      </c>
    </row>
    <row r="29" spans="1:6" x14ac:dyDescent="0.25">
      <c r="A29" s="207"/>
      <c r="B29" s="93"/>
      <c r="C29" s="93"/>
      <c r="D29" s="108"/>
      <c r="E29" s="110">
        <v>0</v>
      </c>
      <c r="F29" s="204">
        <f t="shared" si="0"/>
        <v>0</v>
      </c>
    </row>
    <row r="30" spans="1:6" x14ac:dyDescent="0.25">
      <c r="A30" s="207"/>
      <c r="B30" s="93"/>
      <c r="C30" s="93"/>
      <c r="D30" s="108"/>
      <c r="E30" s="110">
        <v>0</v>
      </c>
      <c r="F30" s="204">
        <f t="shared" si="0"/>
        <v>0</v>
      </c>
    </row>
    <row r="31" spans="1:6" x14ac:dyDescent="0.25">
      <c r="A31" s="207"/>
      <c r="B31" s="93"/>
      <c r="C31" s="93"/>
      <c r="D31" s="108"/>
      <c r="E31" s="110">
        <v>0</v>
      </c>
      <c r="F31" s="204">
        <f t="shared" si="0"/>
        <v>0</v>
      </c>
    </row>
    <row r="32" spans="1:6" x14ac:dyDescent="0.25">
      <c r="A32" s="207"/>
      <c r="B32" s="93"/>
      <c r="C32" s="93"/>
      <c r="D32" s="108"/>
      <c r="E32" s="110">
        <v>0</v>
      </c>
      <c r="F32" s="204">
        <f t="shared" si="0"/>
        <v>0</v>
      </c>
    </row>
    <row r="33" spans="1:6" x14ac:dyDescent="0.25">
      <c r="A33" s="207"/>
      <c r="B33" s="93"/>
      <c r="C33" s="93"/>
      <c r="D33" s="108"/>
      <c r="E33" s="110">
        <v>0</v>
      </c>
      <c r="F33" s="204">
        <f t="shared" si="0"/>
        <v>0</v>
      </c>
    </row>
    <row r="34" spans="1:6" x14ac:dyDescent="0.25">
      <c r="A34" s="207"/>
      <c r="B34" s="93"/>
      <c r="C34" s="93"/>
      <c r="D34" s="108"/>
      <c r="E34" s="110">
        <v>0</v>
      </c>
      <c r="F34" s="204">
        <f t="shared" si="0"/>
        <v>0</v>
      </c>
    </row>
    <row r="35" spans="1:6" x14ac:dyDescent="0.25">
      <c r="A35" s="207"/>
      <c r="B35" s="93"/>
      <c r="C35" s="93"/>
      <c r="D35" s="108"/>
      <c r="E35" s="110">
        <v>0</v>
      </c>
      <c r="F35" s="204">
        <f t="shared" si="0"/>
        <v>0</v>
      </c>
    </row>
    <row r="36" spans="1:6" x14ac:dyDescent="0.25">
      <c r="A36" s="207"/>
      <c r="B36" s="93"/>
      <c r="C36" s="93"/>
      <c r="D36" s="108"/>
      <c r="E36" s="110">
        <v>0</v>
      </c>
      <c r="F36" s="204">
        <f t="shared" si="0"/>
        <v>0</v>
      </c>
    </row>
    <row r="37" spans="1:6" x14ac:dyDescent="0.25">
      <c r="A37" s="207"/>
      <c r="B37" s="93"/>
      <c r="C37" s="93"/>
      <c r="D37" s="108"/>
      <c r="E37" s="110">
        <v>0</v>
      </c>
      <c r="F37" s="204">
        <f t="shared" si="0"/>
        <v>0</v>
      </c>
    </row>
    <row r="38" spans="1:6" x14ac:dyDescent="0.25">
      <c r="A38" s="207"/>
      <c r="B38" s="93"/>
      <c r="C38" s="93"/>
      <c r="D38" s="108"/>
      <c r="E38" s="110">
        <v>0</v>
      </c>
      <c r="F38" s="204">
        <f t="shared" si="0"/>
        <v>0</v>
      </c>
    </row>
    <row r="39" spans="1:6" x14ac:dyDescent="0.25">
      <c r="A39" s="207"/>
      <c r="B39" s="93"/>
      <c r="C39" s="93"/>
      <c r="D39" s="108"/>
      <c r="E39" s="110">
        <v>0</v>
      </c>
      <c r="F39" s="204">
        <f t="shared" si="0"/>
        <v>0</v>
      </c>
    </row>
    <row r="40" spans="1:6" x14ac:dyDescent="0.25">
      <c r="A40" s="207"/>
      <c r="B40" s="93"/>
      <c r="C40" s="93"/>
      <c r="D40" s="108"/>
      <c r="E40" s="110">
        <v>0</v>
      </c>
      <c r="F40" s="204">
        <f t="shared" si="0"/>
        <v>0</v>
      </c>
    </row>
    <row r="41" spans="1:6" x14ac:dyDescent="0.25">
      <c r="A41" s="207"/>
      <c r="B41" s="93"/>
      <c r="C41" s="93"/>
      <c r="D41" s="108"/>
      <c r="E41" s="110">
        <v>0</v>
      </c>
      <c r="F41" s="204">
        <f t="shared" si="0"/>
        <v>0</v>
      </c>
    </row>
    <row r="42" spans="1:6" x14ac:dyDescent="0.25">
      <c r="A42" s="207"/>
      <c r="B42" s="93"/>
      <c r="C42" s="93"/>
      <c r="D42" s="108"/>
      <c r="E42" s="110">
        <v>0</v>
      </c>
      <c r="F42" s="204">
        <f t="shared" si="0"/>
        <v>0</v>
      </c>
    </row>
  </sheetData>
  <protectedRanges>
    <protectedRange sqref="A3:A42 B3:E42" name="Range2"/>
  </protectedRanges>
  <autoFilter ref="A2:F42"/>
  <mergeCells count="1">
    <mergeCell ref="B1:F1"/>
  </mergeCells>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zoomScale="85" workbookViewId="0">
      <selection activeCell="E3" sqref="E3"/>
    </sheetView>
  </sheetViews>
  <sheetFormatPr defaultRowHeight="15" x14ac:dyDescent="0.25"/>
  <cols>
    <col min="1" max="1" width="9.140625" style="212"/>
    <col min="2" max="2" width="7.7109375" style="1" bestFit="1" customWidth="1"/>
    <col min="3" max="3" width="43" style="1" customWidth="1"/>
    <col min="4" max="4" width="42.5703125" style="1" customWidth="1"/>
    <col min="5" max="5" width="57.140625" style="1" customWidth="1"/>
    <col min="6" max="6" width="27.5703125" style="1" customWidth="1"/>
    <col min="7" max="7" width="47.5703125" style="1" customWidth="1"/>
    <col min="8" max="16384" width="9.140625" style="1"/>
  </cols>
  <sheetData>
    <row r="1" spans="1:7" ht="19.5" customHeight="1" thickBot="1" x14ac:dyDescent="0.3">
      <c r="A1" s="307" t="s">
        <v>189</v>
      </c>
      <c r="B1" s="307"/>
      <c r="C1" s="307"/>
      <c r="D1" s="307"/>
      <c r="E1" s="307"/>
      <c r="F1" s="308"/>
    </row>
    <row r="2" spans="1:7" ht="16.5" customHeight="1" thickBot="1" x14ac:dyDescent="0.3">
      <c r="A2" s="214" t="s">
        <v>181</v>
      </c>
      <c r="B2" s="211" t="s">
        <v>182</v>
      </c>
      <c r="C2" s="182" t="s">
        <v>183</v>
      </c>
      <c r="D2" s="181" t="s">
        <v>184</v>
      </c>
      <c r="E2" s="182" t="s">
        <v>131</v>
      </c>
      <c r="F2" s="183" t="s">
        <v>185</v>
      </c>
    </row>
    <row r="3" spans="1:7" ht="120" x14ac:dyDescent="0.25">
      <c r="A3" s="212">
        <v>1</v>
      </c>
      <c r="B3" s="115"/>
      <c r="C3" s="116" t="s">
        <v>31</v>
      </c>
      <c r="D3" s="116" t="s">
        <v>43</v>
      </c>
      <c r="E3" s="116" t="s">
        <v>202</v>
      </c>
      <c r="F3" s="117" t="s">
        <v>37</v>
      </c>
    </row>
    <row r="4" spans="1:7" ht="75" x14ac:dyDescent="0.25">
      <c r="A4" s="212">
        <v>2</v>
      </c>
      <c r="B4" s="111"/>
      <c r="C4" s="93" t="s">
        <v>42</v>
      </c>
      <c r="D4" s="93" t="s">
        <v>35</v>
      </c>
      <c r="E4" s="93" t="s">
        <v>162</v>
      </c>
      <c r="F4" s="112" t="s">
        <v>34</v>
      </c>
    </row>
    <row r="5" spans="1:7" ht="90" x14ac:dyDescent="0.25">
      <c r="A5" s="212">
        <v>3</v>
      </c>
      <c r="B5" s="114"/>
      <c r="C5" s="93" t="s">
        <v>36</v>
      </c>
      <c r="D5" s="93" t="s">
        <v>48</v>
      </c>
      <c r="E5" s="93" t="s">
        <v>49</v>
      </c>
      <c r="F5" s="112"/>
    </row>
    <row r="6" spans="1:7" ht="193.5" customHeight="1" x14ac:dyDescent="0.25">
      <c r="A6" s="212">
        <v>4</v>
      </c>
      <c r="B6" s="113"/>
      <c r="C6" s="93" t="s">
        <v>27</v>
      </c>
      <c r="D6" s="93" t="s">
        <v>44</v>
      </c>
      <c r="E6" s="93" t="s">
        <v>195</v>
      </c>
      <c r="F6" s="112" t="s">
        <v>201</v>
      </c>
    </row>
    <row r="7" spans="1:7" ht="150.75" thickBot="1" x14ac:dyDescent="0.3">
      <c r="A7" s="212">
        <v>5</v>
      </c>
      <c r="B7" s="215"/>
      <c r="C7" s="216" t="s">
        <v>186</v>
      </c>
      <c r="D7" s="102" t="s">
        <v>50</v>
      </c>
      <c r="E7" s="17" t="s">
        <v>51</v>
      </c>
      <c r="F7" s="112" t="s">
        <v>198</v>
      </c>
    </row>
    <row r="8" spans="1:7" ht="18.75" customHeight="1" thickBot="1" x14ac:dyDescent="0.3">
      <c r="A8" s="309" t="s">
        <v>135</v>
      </c>
      <c r="B8" s="310"/>
      <c r="C8" s="311"/>
      <c r="D8" s="305" t="s">
        <v>196</v>
      </c>
      <c r="E8" s="305"/>
      <c r="F8" s="306"/>
    </row>
    <row r="9" spans="1:7" s="177" customFormat="1" x14ac:dyDescent="0.25">
      <c r="A9" s="213"/>
      <c r="B9" s="175">
        <v>1</v>
      </c>
      <c r="C9" s="176" t="s">
        <v>28</v>
      </c>
      <c r="D9" s="304" t="s">
        <v>180</v>
      </c>
      <c r="E9" s="304"/>
      <c r="F9" s="304"/>
    </row>
    <row r="10" spans="1:7" s="177" customFormat="1" ht="45" customHeight="1" x14ac:dyDescent="0.25">
      <c r="A10" s="213"/>
      <c r="B10" s="175">
        <v>2</v>
      </c>
      <c r="C10" s="176" t="s">
        <v>29</v>
      </c>
      <c r="D10" s="300" t="s">
        <v>23</v>
      </c>
      <c r="E10" s="301"/>
      <c r="F10" s="302"/>
      <c r="G10" s="184"/>
    </row>
    <row r="11" spans="1:7" s="177" customFormat="1" ht="64.5" customHeight="1" x14ac:dyDescent="0.25">
      <c r="A11" s="213"/>
      <c r="B11" s="175">
        <v>3</v>
      </c>
      <c r="C11" s="176" t="s">
        <v>30</v>
      </c>
      <c r="D11" s="300" t="s">
        <v>24</v>
      </c>
      <c r="E11" s="301"/>
      <c r="F11" s="302"/>
      <c r="G11" s="184"/>
    </row>
    <row r="12" spans="1:7" s="178" customFormat="1" ht="45.75" customHeight="1" x14ac:dyDescent="0.25">
      <c r="A12" s="212"/>
      <c r="B12" s="15">
        <v>4</v>
      </c>
      <c r="C12" s="16" t="s">
        <v>136</v>
      </c>
      <c r="D12" s="303" t="s">
        <v>69</v>
      </c>
      <c r="E12" s="303"/>
      <c r="F12" s="303"/>
    </row>
    <row r="13" spans="1:7" s="178" customFormat="1" ht="45.75" customHeight="1" x14ac:dyDescent="0.25">
      <c r="A13" s="212"/>
      <c r="B13" s="15">
        <v>5</v>
      </c>
      <c r="C13" s="16" t="s">
        <v>163</v>
      </c>
      <c r="D13" s="294" t="s">
        <v>137</v>
      </c>
      <c r="E13" s="295"/>
      <c r="F13" s="296"/>
    </row>
    <row r="14" spans="1:7" s="178" customFormat="1" ht="45.75" customHeight="1" x14ac:dyDescent="0.25">
      <c r="A14" s="212"/>
      <c r="B14" s="15">
        <v>6</v>
      </c>
      <c r="C14" s="16" t="s">
        <v>138</v>
      </c>
      <c r="D14" s="294" t="s">
        <v>57</v>
      </c>
      <c r="E14" s="295"/>
      <c r="F14" s="296"/>
    </row>
    <row r="15" spans="1:7" s="178" customFormat="1" ht="77.25" customHeight="1" x14ac:dyDescent="0.25">
      <c r="A15" s="212"/>
      <c r="B15" s="15">
        <v>7</v>
      </c>
      <c r="C15" s="16" t="s">
        <v>40</v>
      </c>
      <c r="D15" s="297" t="s">
        <v>41</v>
      </c>
      <c r="E15" s="298"/>
      <c r="F15" s="299"/>
    </row>
    <row r="16" spans="1:7" s="178" customFormat="1" ht="45.75" customHeight="1" x14ac:dyDescent="0.25">
      <c r="A16" s="212"/>
      <c r="B16" s="15">
        <v>8</v>
      </c>
      <c r="C16" s="16" t="s">
        <v>66</v>
      </c>
      <c r="D16" s="294" t="s">
        <v>199</v>
      </c>
      <c r="E16" s="295"/>
      <c r="F16" s="296"/>
    </row>
    <row r="17" spans="1:6" s="178" customFormat="1" ht="45.75" customHeight="1" x14ac:dyDescent="0.25">
      <c r="A17" s="212"/>
      <c r="B17" s="15">
        <v>9</v>
      </c>
      <c r="C17" s="16" t="s">
        <v>67</v>
      </c>
      <c r="D17" s="294" t="s">
        <v>166</v>
      </c>
      <c r="E17" s="295"/>
      <c r="F17" s="296"/>
    </row>
    <row r="18" spans="1:6" s="178" customFormat="1" ht="36" customHeight="1" x14ac:dyDescent="0.25">
      <c r="A18" s="212"/>
      <c r="B18" s="15">
        <v>10</v>
      </c>
      <c r="C18" s="16" t="s">
        <v>68</v>
      </c>
      <c r="D18" s="294" t="s">
        <v>165</v>
      </c>
      <c r="E18" s="295"/>
      <c r="F18" s="296"/>
    </row>
    <row r="19" spans="1:6" s="178" customFormat="1" ht="36" customHeight="1" x14ac:dyDescent="0.25">
      <c r="A19" s="212"/>
      <c r="B19" s="179">
        <v>11</v>
      </c>
      <c r="C19" s="180" t="s">
        <v>39</v>
      </c>
      <c r="D19" s="297" t="s">
        <v>200</v>
      </c>
      <c r="E19" s="298"/>
      <c r="F19" s="299"/>
    </row>
    <row r="20" spans="1:6" s="178" customFormat="1" ht="45.75" customHeight="1" x14ac:dyDescent="0.25">
      <c r="A20" s="212"/>
      <c r="B20" s="179">
        <v>12</v>
      </c>
      <c r="C20" s="180" t="s">
        <v>194</v>
      </c>
      <c r="D20" s="297" t="s">
        <v>197</v>
      </c>
      <c r="E20" s="298"/>
      <c r="F20" s="299"/>
    </row>
    <row r="21" spans="1:6" s="178" customFormat="1" ht="36" customHeight="1" x14ac:dyDescent="0.25">
      <c r="A21" s="212"/>
      <c r="B21" s="179">
        <v>13</v>
      </c>
      <c r="C21" s="180" t="s">
        <v>45</v>
      </c>
      <c r="D21" s="297" t="s">
        <v>46</v>
      </c>
      <c r="E21" s="298"/>
      <c r="F21" s="299"/>
    </row>
    <row r="22" spans="1:6" s="178" customFormat="1" ht="53.25" customHeight="1" x14ac:dyDescent="0.25">
      <c r="A22" s="212"/>
      <c r="B22" s="15">
        <v>14</v>
      </c>
      <c r="C22" s="16" t="s">
        <v>164</v>
      </c>
      <c r="D22" s="294" t="s">
        <v>47</v>
      </c>
      <c r="E22" s="295"/>
      <c r="F22" s="296"/>
    </row>
  </sheetData>
  <customSheetViews>
    <customSheetView guid="{77D3937B-7AAC-4904-88DC-7D87D8A9D0D9}" showRuler="0">
      <pageMargins left="0.7" right="0.7" top="0.75" bottom="0.75" header="0.3" footer="0.3"/>
      <headerFooter alignWithMargins="0"/>
    </customSheetView>
  </customSheetViews>
  <mergeCells count="17">
    <mergeCell ref="D9:F9"/>
    <mergeCell ref="D8:F8"/>
    <mergeCell ref="A1:F1"/>
    <mergeCell ref="A8:C8"/>
    <mergeCell ref="D22:F22"/>
    <mergeCell ref="D21:F21"/>
    <mergeCell ref="D20:F20"/>
    <mergeCell ref="D15:F15"/>
    <mergeCell ref="D10:F10"/>
    <mergeCell ref="D11:F11"/>
    <mergeCell ref="D19:F19"/>
    <mergeCell ref="D16:F16"/>
    <mergeCell ref="D17:F17"/>
    <mergeCell ref="D18:F18"/>
    <mergeCell ref="D13:F13"/>
    <mergeCell ref="D14:F14"/>
    <mergeCell ref="D12:F12"/>
  </mergeCells>
  <phoneticPr fontId="2" type="noConversion"/>
  <pageMargins left="0.52" right="0.7" top="0.56999999999999995" bottom="0.75" header="0.3" footer="0.3"/>
  <pageSetup paperSize="9" scale="39"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4"/>
  <sheetViews>
    <sheetView view="pageBreakPreview" topLeftCell="A7" zoomScale="70" zoomScaleNormal="55" zoomScaleSheetLayoutView="55" workbookViewId="0">
      <pane ySplit="1320" topLeftCell="A43" activePane="bottomLeft"/>
      <selection pane="bottomLeft" activeCell="F44" sqref="F44"/>
    </sheetView>
  </sheetViews>
  <sheetFormatPr defaultRowHeight="15" x14ac:dyDescent="0.25"/>
  <cols>
    <col min="1" max="1" width="21" style="1" customWidth="1"/>
    <col min="2" max="2" width="27.7109375" style="1" customWidth="1"/>
    <col min="3" max="3" width="40.42578125" style="1" customWidth="1"/>
    <col min="4" max="4" width="8.7109375" style="1" customWidth="1"/>
    <col min="5" max="5" width="13.42578125" style="2" customWidth="1"/>
    <col min="6" max="6" width="19.85546875" style="4" customWidth="1"/>
    <col min="7" max="7" width="13.85546875" style="4" customWidth="1"/>
    <col min="8" max="8" width="19.7109375" style="4" customWidth="1"/>
    <col min="9" max="9" width="20.140625" style="5" customWidth="1"/>
    <col min="10" max="10" width="21.42578125" style="3" customWidth="1"/>
    <col min="11" max="11" width="37.85546875" style="3" customWidth="1"/>
    <col min="12" max="12" width="17.42578125" style="3" customWidth="1"/>
    <col min="13" max="13" width="36.7109375" style="4" bestFit="1" customWidth="1"/>
    <col min="14" max="14" width="15.42578125" style="4" bestFit="1" customWidth="1"/>
    <col min="15" max="15" width="18.85546875" style="4" bestFit="1" customWidth="1"/>
    <col min="16" max="16" width="16" style="4" bestFit="1" customWidth="1"/>
    <col min="17" max="18" width="9.140625" style="4"/>
    <col min="19" max="16384" width="9.140625" style="1"/>
  </cols>
  <sheetData>
    <row r="1" spans="1:20" s="37" customFormat="1" ht="16.5" customHeight="1" x14ac:dyDescent="0.25">
      <c r="A1" s="223" t="s">
        <v>130</v>
      </c>
      <c r="B1" s="226" t="s">
        <v>77</v>
      </c>
      <c r="C1" s="228" t="s">
        <v>188</v>
      </c>
      <c r="D1" s="229"/>
      <c r="E1" s="232" t="s">
        <v>74</v>
      </c>
      <c r="F1" s="224"/>
      <c r="G1" s="228" t="s">
        <v>129</v>
      </c>
      <c r="H1" s="229"/>
      <c r="I1" s="312" t="s">
        <v>172</v>
      </c>
      <c r="J1" s="313"/>
      <c r="K1" s="313"/>
      <c r="L1" s="313"/>
      <c r="M1" s="322"/>
      <c r="N1" s="317"/>
      <c r="O1" s="317"/>
      <c r="P1" s="317"/>
      <c r="Q1" s="317"/>
      <c r="R1" s="317"/>
      <c r="S1" s="317"/>
      <c r="T1" s="317"/>
    </row>
    <row r="2" spans="1:20" s="37" customFormat="1" ht="16.5" customHeight="1" thickBot="1" x14ac:dyDescent="0.3">
      <c r="A2" s="224"/>
      <c r="B2" s="227"/>
      <c r="C2" s="230"/>
      <c r="D2" s="231"/>
      <c r="E2" s="233"/>
      <c r="F2" s="225"/>
      <c r="G2" s="230"/>
      <c r="H2" s="231"/>
      <c r="I2" s="314"/>
      <c r="J2" s="313"/>
      <c r="K2" s="313"/>
      <c r="L2" s="313"/>
      <c r="M2" s="322"/>
      <c r="N2" s="317"/>
      <c r="O2" s="317"/>
      <c r="P2" s="317"/>
      <c r="Q2" s="317"/>
      <c r="R2" s="317"/>
      <c r="S2" s="317"/>
      <c r="T2" s="317"/>
    </row>
    <row r="3" spans="1:20" s="38" customFormat="1" ht="16.5" customHeight="1" x14ac:dyDescent="0.25">
      <c r="A3" s="224"/>
      <c r="B3" s="234" t="s">
        <v>76</v>
      </c>
      <c r="C3" s="319"/>
      <c r="D3" s="319"/>
      <c r="E3" s="239" t="s">
        <v>75</v>
      </c>
      <c r="F3" s="223"/>
      <c r="G3" s="240" t="s">
        <v>127</v>
      </c>
      <c r="H3" s="241"/>
      <c r="I3" s="314"/>
      <c r="J3" s="313"/>
      <c r="K3" s="313"/>
      <c r="L3" s="313"/>
      <c r="M3" s="322"/>
      <c r="N3" s="317"/>
      <c r="O3" s="317"/>
      <c r="P3" s="317"/>
      <c r="Q3" s="317"/>
      <c r="R3" s="317"/>
      <c r="S3" s="317"/>
      <c r="T3" s="317"/>
    </row>
    <row r="4" spans="1:20" s="38" customFormat="1" ht="16.5" customHeight="1" thickBot="1" x14ac:dyDescent="0.3">
      <c r="A4" s="224"/>
      <c r="B4" s="235"/>
      <c r="C4" s="320"/>
      <c r="D4" s="320"/>
      <c r="E4" s="233"/>
      <c r="F4" s="225"/>
      <c r="G4" s="242"/>
      <c r="H4" s="243"/>
      <c r="I4" s="314"/>
      <c r="J4" s="313"/>
      <c r="K4" s="313"/>
      <c r="L4" s="313"/>
      <c r="M4" s="322"/>
      <c r="N4" s="317"/>
      <c r="O4" s="317"/>
      <c r="P4" s="317"/>
      <c r="Q4" s="317"/>
      <c r="R4" s="317"/>
      <c r="S4" s="317"/>
      <c r="T4" s="317"/>
    </row>
    <row r="5" spans="1:20" s="38" customFormat="1" ht="16.5" customHeight="1" thickBot="1" x14ac:dyDescent="0.3">
      <c r="A5" s="225"/>
      <c r="B5" s="92"/>
      <c r="C5" s="321"/>
      <c r="D5" s="321"/>
      <c r="E5" s="246"/>
      <c r="F5" s="247"/>
      <c r="G5" s="244"/>
      <c r="H5" s="245"/>
      <c r="I5" s="314"/>
      <c r="J5" s="313"/>
      <c r="K5" s="313"/>
      <c r="L5" s="313"/>
      <c r="M5" s="322"/>
      <c r="N5" s="317"/>
      <c r="O5" s="317"/>
      <c r="P5" s="317"/>
      <c r="Q5" s="317"/>
      <c r="R5" s="317"/>
      <c r="S5" s="317"/>
      <c r="T5" s="317"/>
    </row>
    <row r="6" spans="1:20" ht="49.5" customHeight="1" thickBot="1" x14ac:dyDescent="0.3">
      <c r="A6" s="263" t="s">
        <v>21</v>
      </c>
      <c r="B6" s="264"/>
      <c r="C6" s="264"/>
      <c r="D6" s="264"/>
      <c r="E6" s="264"/>
      <c r="F6" s="265"/>
      <c r="G6" s="269" t="s">
        <v>170</v>
      </c>
      <c r="H6" s="250" t="s">
        <v>187</v>
      </c>
      <c r="I6" s="318"/>
      <c r="J6" s="318"/>
      <c r="K6" s="251"/>
      <c r="L6" s="41"/>
      <c r="M6" s="11"/>
      <c r="N6" s="11"/>
      <c r="O6" s="11"/>
      <c r="P6" s="11"/>
      <c r="Q6" s="11"/>
      <c r="R6" s="11"/>
      <c r="S6" s="11"/>
      <c r="T6" s="11"/>
    </row>
    <row r="7" spans="1:20" ht="88.5" customHeight="1" thickBot="1" x14ac:dyDescent="0.3">
      <c r="A7" s="169" t="s">
        <v>154</v>
      </c>
      <c r="B7" s="71" t="s">
        <v>155</v>
      </c>
      <c r="C7" s="72" t="s">
        <v>175</v>
      </c>
      <c r="D7" s="73" t="s">
        <v>73</v>
      </c>
      <c r="E7" s="74" t="s">
        <v>146</v>
      </c>
      <c r="F7" s="75" t="s">
        <v>147</v>
      </c>
      <c r="G7" s="270"/>
      <c r="H7" s="53" t="s">
        <v>167</v>
      </c>
      <c r="I7" s="76" t="s">
        <v>20</v>
      </c>
      <c r="J7" s="77" t="s">
        <v>19</v>
      </c>
      <c r="K7" s="161" t="s">
        <v>171</v>
      </c>
      <c r="L7" s="56" t="s">
        <v>79</v>
      </c>
      <c r="N7" s="1"/>
      <c r="O7" s="1"/>
      <c r="P7" s="1"/>
      <c r="Q7" s="1"/>
      <c r="R7" s="1"/>
    </row>
    <row r="8" spans="1:20" ht="19.5" customHeight="1" x14ac:dyDescent="0.25">
      <c r="A8" s="266" t="s">
        <v>152</v>
      </c>
      <c r="B8" s="267"/>
      <c r="C8" s="267"/>
      <c r="D8" s="101"/>
      <c r="E8" s="101"/>
      <c r="F8" s="101"/>
      <c r="G8" s="96"/>
      <c r="H8" s="94"/>
      <c r="I8" s="95"/>
      <c r="J8" s="94"/>
      <c r="K8" s="94"/>
      <c r="L8" s="70"/>
      <c r="N8" s="1"/>
      <c r="O8" s="1"/>
      <c r="P8" s="1"/>
      <c r="Q8" s="1"/>
      <c r="R8" s="1"/>
    </row>
    <row r="9" spans="1:20" ht="64.5" customHeight="1" x14ac:dyDescent="0.25">
      <c r="A9" s="19" t="s">
        <v>149</v>
      </c>
      <c r="B9" s="16" t="s">
        <v>114</v>
      </c>
      <c r="C9" s="17" t="s">
        <v>118</v>
      </c>
      <c r="D9" s="15">
        <v>60</v>
      </c>
      <c r="E9" s="59">
        <v>25</v>
      </c>
      <c r="F9" s="60">
        <f t="shared" ref="F9:F19" si="0">E9*D9</f>
        <v>1500</v>
      </c>
      <c r="G9" s="42">
        <v>0</v>
      </c>
      <c r="H9" s="42">
        <v>0</v>
      </c>
      <c r="I9" s="42">
        <v>1500</v>
      </c>
      <c r="J9" s="42">
        <v>0</v>
      </c>
      <c r="K9" s="58" t="s">
        <v>115</v>
      </c>
      <c r="L9" s="78">
        <f t="shared" ref="L9:L35" si="1">F9-G9-H9-I9-J9</f>
        <v>0</v>
      </c>
      <c r="N9" s="1"/>
      <c r="O9" s="1"/>
      <c r="P9" s="1"/>
      <c r="Q9" s="1"/>
      <c r="R9" s="1"/>
    </row>
    <row r="10" spans="1:20" ht="45" x14ac:dyDescent="0.25">
      <c r="A10" s="19" t="s">
        <v>151</v>
      </c>
      <c r="B10" s="64" t="s">
        <v>90</v>
      </c>
      <c r="C10" s="65" t="s">
        <v>117</v>
      </c>
      <c r="D10" s="66">
        <v>1</v>
      </c>
      <c r="E10" s="67">
        <v>0</v>
      </c>
      <c r="F10" s="68">
        <f t="shared" si="0"/>
        <v>0</v>
      </c>
      <c r="G10" s="43">
        <v>0</v>
      </c>
      <c r="H10" s="43">
        <v>0</v>
      </c>
      <c r="I10" s="43">
        <v>0</v>
      </c>
      <c r="J10" s="43">
        <v>0</v>
      </c>
      <c r="K10" s="58" t="s">
        <v>161</v>
      </c>
      <c r="L10" s="78">
        <f t="shared" si="1"/>
        <v>0</v>
      </c>
      <c r="N10" s="1"/>
      <c r="O10" s="1"/>
      <c r="P10" s="1"/>
      <c r="Q10" s="1"/>
      <c r="R10" s="1"/>
    </row>
    <row r="11" spans="1:20" ht="48" customHeight="1" x14ac:dyDescent="0.25">
      <c r="A11" s="19"/>
      <c r="B11" s="16" t="s">
        <v>116</v>
      </c>
      <c r="C11" s="17" t="s">
        <v>70</v>
      </c>
      <c r="D11" s="15">
        <v>1</v>
      </c>
      <c r="E11" s="59">
        <v>6000</v>
      </c>
      <c r="F11" s="60">
        <f>E11*D11</f>
        <v>6000</v>
      </c>
      <c r="G11" s="42">
        <v>2000</v>
      </c>
      <c r="H11" s="42">
        <v>4000</v>
      </c>
      <c r="I11" s="42">
        <v>0</v>
      </c>
      <c r="J11" s="42">
        <v>0</v>
      </c>
      <c r="K11" s="61" t="s">
        <v>119</v>
      </c>
      <c r="L11" s="78">
        <f t="shared" si="1"/>
        <v>0</v>
      </c>
      <c r="N11" s="1"/>
      <c r="O11" s="1"/>
      <c r="P11" s="1"/>
      <c r="Q11" s="1"/>
      <c r="R11" s="1"/>
    </row>
    <row r="12" spans="1:20" ht="35.25" customHeight="1" x14ac:dyDescent="0.25">
      <c r="A12" s="19"/>
      <c r="B12" s="64"/>
      <c r="C12" s="65"/>
      <c r="D12" s="66"/>
      <c r="E12" s="67">
        <v>0</v>
      </c>
      <c r="F12" s="68">
        <f>E12*D12</f>
        <v>0</v>
      </c>
      <c r="G12" s="43">
        <v>0</v>
      </c>
      <c r="H12" s="43">
        <v>0</v>
      </c>
      <c r="I12" s="43">
        <v>0</v>
      </c>
      <c r="J12" s="43">
        <v>0</v>
      </c>
      <c r="K12" s="69"/>
      <c r="L12" s="78">
        <f>F12-G12-H12-I12-J12</f>
        <v>0</v>
      </c>
      <c r="N12" s="1"/>
      <c r="O12" s="1"/>
      <c r="P12" s="1"/>
      <c r="Q12" s="1"/>
      <c r="R12" s="1"/>
    </row>
    <row r="13" spans="1:20" ht="30" x14ac:dyDescent="0.25">
      <c r="A13" s="19" t="s">
        <v>150</v>
      </c>
      <c r="B13" s="16" t="s">
        <v>113</v>
      </c>
      <c r="C13" s="17" t="s">
        <v>148</v>
      </c>
      <c r="D13" s="15">
        <v>1</v>
      </c>
      <c r="E13" s="59">
        <v>382.6</v>
      </c>
      <c r="F13" s="60">
        <f t="shared" si="0"/>
        <v>382.6</v>
      </c>
      <c r="G13" s="42">
        <v>382.6</v>
      </c>
      <c r="H13" s="42">
        <v>0</v>
      </c>
      <c r="I13" s="42">
        <v>0</v>
      </c>
      <c r="J13" s="42">
        <v>0</v>
      </c>
      <c r="K13" s="58"/>
      <c r="L13" s="78">
        <f t="shared" si="1"/>
        <v>0</v>
      </c>
      <c r="N13" s="1"/>
      <c r="O13" s="1"/>
      <c r="P13" s="1"/>
      <c r="Q13" s="1"/>
      <c r="R13" s="1"/>
    </row>
    <row r="14" spans="1:20" x14ac:dyDescent="0.25">
      <c r="A14" s="19"/>
      <c r="B14" s="16"/>
      <c r="C14" s="17"/>
      <c r="D14" s="15"/>
      <c r="E14" s="59">
        <v>0</v>
      </c>
      <c r="F14" s="60">
        <f t="shared" si="0"/>
        <v>0</v>
      </c>
      <c r="G14" s="42">
        <v>0</v>
      </c>
      <c r="H14" s="42">
        <v>0</v>
      </c>
      <c r="I14" s="42">
        <v>0</v>
      </c>
      <c r="J14" s="42">
        <v>0</v>
      </c>
      <c r="K14" s="58"/>
      <c r="L14" s="78">
        <f t="shared" si="1"/>
        <v>0</v>
      </c>
      <c r="N14" s="1"/>
      <c r="O14" s="1"/>
      <c r="P14" s="1"/>
      <c r="Q14" s="1"/>
      <c r="R14" s="1"/>
    </row>
    <row r="15" spans="1:20" x14ac:dyDescent="0.25">
      <c r="A15" s="19"/>
      <c r="B15" s="16"/>
      <c r="C15" s="17"/>
      <c r="D15" s="15"/>
      <c r="E15" s="59">
        <v>0</v>
      </c>
      <c r="F15" s="60">
        <f t="shared" si="0"/>
        <v>0</v>
      </c>
      <c r="G15" s="42">
        <v>0</v>
      </c>
      <c r="H15" s="42">
        <v>0</v>
      </c>
      <c r="I15" s="42">
        <v>0</v>
      </c>
      <c r="J15" s="42">
        <v>0</v>
      </c>
      <c r="K15" s="58"/>
      <c r="L15" s="78">
        <f t="shared" si="1"/>
        <v>0</v>
      </c>
      <c r="N15" s="1"/>
      <c r="O15" s="1"/>
      <c r="P15" s="1"/>
      <c r="Q15" s="1"/>
      <c r="R15" s="1"/>
    </row>
    <row r="16" spans="1:20" ht="45" x14ac:dyDescent="0.25">
      <c r="A16" s="19" t="s">
        <v>86</v>
      </c>
      <c r="B16" s="16" t="s">
        <v>92</v>
      </c>
      <c r="C16" s="17" t="s">
        <v>93</v>
      </c>
      <c r="D16" s="15">
        <v>50</v>
      </c>
      <c r="E16" s="59">
        <v>0</v>
      </c>
      <c r="F16" s="60">
        <f t="shared" si="0"/>
        <v>0</v>
      </c>
      <c r="G16" s="42">
        <v>0</v>
      </c>
      <c r="H16" s="42">
        <v>0</v>
      </c>
      <c r="I16" s="42">
        <v>0</v>
      </c>
      <c r="J16" s="42">
        <v>0</v>
      </c>
      <c r="K16" s="58" t="s">
        <v>161</v>
      </c>
      <c r="L16" s="78">
        <f t="shared" si="1"/>
        <v>0</v>
      </c>
      <c r="N16" s="1"/>
      <c r="O16" s="1"/>
      <c r="P16" s="1"/>
      <c r="Q16" s="1"/>
      <c r="R16" s="1"/>
    </row>
    <row r="17" spans="1:18" ht="30" x14ac:dyDescent="0.25">
      <c r="A17" s="19"/>
      <c r="B17" s="16" t="s">
        <v>94</v>
      </c>
      <c r="C17" s="17" t="s">
        <v>95</v>
      </c>
      <c r="D17" s="15">
        <v>4</v>
      </c>
      <c r="E17" s="59">
        <v>100</v>
      </c>
      <c r="F17" s="60">
        <f t="shared" si="0"/>
        <v>400</v>
      </c>
      <c r="G17" s="42">
        <v>200</v>
      </c>
      <c r="H17" s="42">
        <v>200</v>
      </c>
      <c r="I17" s="42">
        <v>0</v>
      </c>
      <c r="J17" s="42">
        <v>0</v>
      </c>
      <c r="K17" s="61" t="s">
        <v>96</v>
      </c>
      <c r="L17" s="78">
        <f t="shared" si="1"/>
        <v>0</v>
      </c>
      <c r="N17" s="1"/>
      <c r="O17" s="1"/>
      <c r="P17" s="1"/>
      <c r="Q17" s="1"/>
      <c r="R17" s="1"/>
    </row>
    <row r="18" spans="1:18" ht="30" x14ac:dyDescent="0.25">
      <c r="A18" s="19"/>
      <c r="B18" s="16" t="s">
        <v>123</v>
      </c>
      <c r="C18" s="17" t="s">
        <v>124</v>
      </c>
      <c r="D18" s="15">
        <v>1</v>
      </c>
      <c r="E18" s="59">
        <v>450</v>
      </c>
      <c r="F18" s="60">
        <f t="shared" si="0"/>
        <v>450</v>
      </c>
      <c r="G18" s="42">
        <v>225</v>
      </c>
      <c r="H18" s="42">
        <v>225</v>
      </c>
      <c r="I18" s="42">
        <v>0</v>
      </c>
      <c r="J18" s="42">
        <v>0</v>
      </c>
      <c r="K18" s="61" t="s">
        <v>125</v>
      </c>
      <c r="L18" s="78">
        <f t="shared" si="1"/>
        <v>0</v>
      </c>
      <c r="N18" s="1"/>
      <c r="O18" s="1"/>
      <c r="P18" s="1"/>
      <c r="Q18" s="1"/>
      <c r="R18" s="1"/>
    </row>
    <row r="19" spans="1:18" ht="30" x14ac:dyDescent="0.25">
      <c r="A19" s="19"/>
      <c r="B19" s="16" t="s">
        <v>173</v>
      </c>
      <c r="C19" s="17" t="s">
        <v>174</v>
      </c>
      <c r="D19" s="15"/>
      <c r="E19" s="59">
        <v>0</v>
      </c>
      <c r="F19" s="60">
        <f t="shared" si="0"/>
        <v>0</v>
      </c>
      <c r="G19" s="42">
        <v>0</v>
      </c>
      <c r="H19" s="42">
        <v>0</v>
      </c>
      <c r="I19" s="42">
        <v>0</v>
      </c>
      <c r="J19" s="42">
        <v>0</v>
      </c>
      <c r="K19" s="58"/>
      <c r="L19" s="78">
        <f t="shared" si="1"/>
        <v>0</v>
      </c>
      <c r="N19" s="1"/>
      <c r="O19" s="1"/>
      <c r="P19" s="1"/>
      <c r="Q19" s="1"/>
      <c r="R19" s="1"/>
    </row>
    <row r="20" spans="1:18" x14ac:dyDescent="0.25">
      <c r="A20" s="19"/>
      <c r="B20" s="16"/>
      <c r="C20" s="17"/>
      <c r="D20" s="15"/>
      <c r="E20" s="59">
        <v>0</v>
      </c>
      <c r="F20" s="60">
        <f t="shared" ref="F20:F31" si="2">E20*D20</f>
        <v>0</v>
      </c>
      <c r="G20" s="42">
        <v>0</v>
      </c>
      <c r="H20" s="42">
        <v>0</v>
      </c>
      <c r="I20" s="42">
        <v>0</v>
      </c>
      <c r="J20" s="42">
        <v>0</v>
      </c>
      <c r="K20" s="58"/>
      <c r="L20" s="78">
        <f t="shared" si="1"/>
        <v>0</v>
      </c>
      <c r="N20" s="1"/>
      <c r="O20" s="1"/>
      <c r="P20" s="1"/>
      <c r="Q20" s="1"/>
      <c r="R20" s="1"/>
    </row>
    <row r="21" spans="1:18" x14ac:dyDescent="0.25">
      <c r="A21" s="19"/>
      <c r="B21" s="16"/>
      <c r="C21" s="17"/>
      <c r="D21" s="15"/>
      <c r="E21" s="59">
        <v>0</v>
      </c>
      <c r="F21" s="60">
        <f t="shared" si="2"/>
        <v>0</v>
      </c>
      <c r="G21" s="42">
        <v>0</v>
      </c>
      <c r="H21" s="42">
        <v>0</v>
      </c>
      <c r="I21" s="42">
        <v>0</v>
      </c>
      <c r="J21" s="42">
        <v>0</v>
      </c>
      <c r="K21" s="58"/>
      <c r="L21" s="78">
        <f t="shared" si="1"/>
        <v>0</v>
      </c>
      <c r="N21" s="1"/>
      <c r="O21" s="1"/>
      <c r="P21" s="1"/>
      <c r="Q21" s="1"/>
      <c r="R21" s="1"/>
    </row>
    <row r="22" spans="1:18" x14ac:dyDescent="0.25">
      <c r="A22" s="19"/>
      <c r="B22" s="16"/>
      <c r="C22" s="17"/>
      <c r="D22" s="15"/>
      <c r="E22" s="59">
        <v>0</v>
      </c>
      <c r="F22" s="60">
        <f t="shared" si="2"/>
        <v>0</v>
      </c>
      <c r="G22" s="42">
        <v>0</v>
      </c>
      <c r="H22" s="42">
        <v>0</v>
      </c>
      <c r="I22" s="42">
        <v>0</v>
      </c>
      <c r="J22" s="42">
        <v>0</v>
      </c>
      <c r="K22" s="58"/>
      <c r="L22" s="78">
        <f t="shared" si="1"/>
        <v>0</v>
      </c>
      <c r="N22" s="1"/>
      <c r="O22" s="1"/>
      <c r="P22" s="1"/>
      <c r="Q22" s="1"/>
      <c r="R22" s="1"/>
    </row>
    <row r="23" spans="1:18" x14ac:dyDescent="0.25">
      <c r="A23" s="19"/>
      <c r="B23" s="16"/>
      <c r="C23" s="17"/>
      <c r="D23" s="15"/>
      <c r="E23" s="59">
        <v>0</v>
      </c>
      <c r="F23" s="60">
        <f t="shared" si="2"/>
        <v>0</v>
      </c>
      <c r="G23" s="42">
        <v>0</v>
      </c>
      <c r="H23" s="42">
        <v>0</v>
      </c>
      <c r="I23" s="42">
        <v>0</v>
      </c>
      <c r="J23" s="42">
        <v>0</v>
      </c>
      <c r="K23" s="58"/>
      <c r="L23" s="78">
        <f t="shared" si="1"/>
        <v>0</v>
      </c>
      <c r="N23" s="1"/>
      <c r="O23" s="1"/>
      <c r="P23" s="1"/>
      <c r="Q23" s="1"/>
      <c r="R23" s="1"/>
    </row>
    <row r="24" spans="1:18" ht="30" x14ac:dyDescent="0.25">
      <c r="A24" s="19" t="s">
        <v>87</v>
      </c>
      <c r="B24" s="16" t="s">
        <v>97</v>
      </c>
      <c r="C24" s="17" t="s">
        <v>103</v>
      </c>
      <c r="D24" s="15">
        <v>1</v>
      </c>
      <c r="E24" s="59">
        <v>120</v>
      </c>
      <c r="F24" s="60">
        <f t="shared" si="2"/>
        <v>120</v>
      </c>
      <c r="G24" s="42">
        <v>0</v>
      </c>
      <c r="H24" s="42">
        <v>120</v>
      </c>
      <c r="I24" s="42">
        <v>0</v>
      </c>
      <c r="J24" s="42">
        <v>0</v>
      </c>
      <c r="K24" s="61" t="s">
        <v>104</v>
      </c>
      <c r="L24" s="78">
        <f t="shared" si="1"/>
        <v>0</v>
      </c>
      <c r="N24" s="1"/>
      <c r="O24" s="1"/>
      <c r="P24" s="1"/>
      <c r="Q24" s="1"/>
      <c r="R24" s="1"/>
    </row>
    <row r="25" spans="1:18" x14ac:dyDescent="0.25">
      <c r="A25" s="19"/>
      <c r="B25" s="16" t="s">
        <v>98</v>
      </c>
      <c r="C25" s="17" t="s">
        <v>108</v>
      </c>
      <c r="D25" s="15">
        <v>4</v>
      </c>
      <c r="E25" s="59">
        <v>25</v>
      </c>
      <c r="F25" s="60">
        <f t="shared" si="2"/>
        <v>100</v>
      </c>
      <c r="G25" s="42">
        <v>0</v>
      </c>
      <c r="H25" s="42">
        <v>100</v>
      </c>
      <c r="I25" s="42">
        <v>0</v>
      </c>
      <c r="J25" s="42">
        <v>0</v>
      </c>
      <c r="K25" s="61" t="s">
        <v>105</v>
      </c>
      <c r="L25" s="78">
        <f t="shared" si="1"/>
        <v>0</v>
      </c>
      <c r="N25" s="1"/>
      <c r="O25" s="1"/>
      <c r="P25" s="1"/>
      <c r="Q25" s="1"/>
      <c r="R25" s="1"/>
    </row>
    <row r="26" spans="1:18" x14ac:dyDescent="0.25">
      <c r="A26" s="19"/>
      <c r="B26" s="16"/>
      <c r="C26" s="17"/>
      <c r="D26" s="15"/>
      <c r="E26" s="59">
        <v>0</v>
      </c>
      <c r="F26" s="60">
        <f t="shared" si="2"/>
        <v>0</v>
      </c>
      <c r="G26" s="42">
        <v>0</v>
      </c>
      <c r="H26" s="42">
        <v>0</v>
      </c>
      <c r="I26" s="42">
        <v>0</v>
      </c>
      <c r="J26" s="42">
        <v>0</v>
      </c>
      <c r="K26" s="62"/>
      <c r="L26" s="78">
        <f t="shared" si="1"/>
        <v>0</v>
      </c>
      <c r="N26" s="1"/>
      <c r="O26" s="1"/>
      <c r="P26" s="1"/>
      <c r="Q26" s="1"/>
      <c r="R26" s="1"/>
    </row>
    <row r="27" spans="1:18" x14ac:dyDescent="0.25">
      <c r="A27" s="19"/>
      <c r="B27" s="16"/>
      <c r="C27" s="17"/>
      <c r="D27" s="15"/>
      <c r="E27" s="59">
        <v>0</v>
      </c>
      <c r="F27" s="60">
        <f t="shared" si="2"/>
        <v>0</v>
      </c>
      <c r="G27" s="42">
        <v>0</v>
      </c>
      <c r="H27" s="42">
        <v>0</v>
      </c>
      <c r="I27" s="42">
        <v>0</v>
      </c>
      <c r="J27" s="42">
        <v>0</v>
      </c>
      <c r="K27" s="58"/>
      <c r="L27" s="78">
        <f t="shared" si="1"/>
        <v>0</v>
      </c>
      <c r="N27" s="1"/>
      <c r="O27" s="1"/>
      <c r="P27" s="1"/>
      <c r="Q27" s="1"/>
      <c r="R27" s="1"/>
    </row>
    <row r="28" spans="1:18" ht="31.5" customHeight="1" x14ac:dyDescent="0.25">
      <c r="A28" s="19" t="s">
        <v>106</v>
      </c>
      <c r="B28" s="16" t="s">
        <v>111</v>
      </c>
      <c r="C28" s="17" t="s">
        <v>112</v>
      </c>
      <c r="D28" s="15">
        <v>1</v>
      </c>
      <c r="E28" s="59">
        <v>0</v>
      </c>
      <c r="F28" s="60">
        <f t="shared" si="2"/>
        <v>0</v>
      </c>
      <c r="G28" s="42">
        <v>0</v>
      </c>
      <c r="H28" s="42">
        <v>0</v>
      </c>
      <c r="I28" s="42">
        <v>0</v>
      </c>
      <c r="J28" s="42">
        <v>0</v>
      </c>
      <c r="K28" s="58" t="s">
        <v>115</v>
      </c>
      <c r="L28" s="78">
        <f t="shared" si="1"/>
        <v>0</v>
      </c>
      <c r="N28" s="1"/>
      <c r="O28" s="1"/>
      <c r="P28" s="1"/>
      <c r="Q28" s="1"/>
      <c r="R28" s="1"/>
    </row>
    <row r="29" spans="1:18" ht="31.5" customHeight="1" x14ac:dyDescent="0.25">
      <c r="A29" s="19"/>
      <c r="B29" s="16"/>
      <c r="C29" s="17"/>
      <c r="D29" s="15"/>
      <c r="E29" s="59">
        <v>0</v>
      </c>
      <c r="F29" s="60">
        <f>E29*D29</f>
        <v>0</v>
      </c>
      <c r="G29" s="42">
        <v>0</v>
      </c>
      <c r="H29" s="42">
        <v>0</v>
      </c>
      <c r="I29" s="42">
        <v>0</v>
      </c>
      <c r="J29" s="42">
        <v>0</v>
      </c>
      <c r="K29" s="58"/>
      <c r="L29" s="78">
        <f t="shared" si="1"/>
        <v>0</v>
      </c>
      <c r="N29" s="1"/>
      <c r="O29" s="1"/>
      <c r="P29" s="1"/>
      <c r="Q29" s="1"/>
      <c r="R29" s="1"/>
    </row>
    <row r="30" spans="1:18" ht="31.5" customHeight="1" x14ac:dyDescent="0.25">
      <c r="A30" s="19"/>
      <c r="B30" s="16"/>
      <c r="C30" s="17"/>
      <c r="D30" s="15"/>
      <c r="E30" s="59">
        <v>0</v>
      </c>
      <c r="F30" s="60">
        <f>E30*D30</f>
        <v>0</v>
      </c>
      <c r="G30" s="42">
        <v>0</v>
      </c>
      <c r="H30" s="42">
        <v>0</v>
      </c>
      <c r="I30" s="42">
        <v>0</v>
      </c>
      <c r="J30" s="42">
        <v>0</v>
      </c>
      <c r="K30" s="58"/>
      <c r="L30" s="78">
        <f t="shared" si="1"/>
        <v>0</v>
      </c>
      <c r="N30" s="1"/>
      <c r="O30" s="1"/>
      <c r="P30" s="1"/>
      <c r="Q30" s="1"/>
      <c r="R30" s="1"/>
    </row>
    <row r="31" spans="1:18" x14ac:dyDescent="0.25">
      <c r="A31" s="19"/>
      <c r="B31" s="16"/>
      <c r="C31" s="17"/>
      <c r="D31" s="15"/>
      <c r="E31" s="59">
        <v>0</v>
      </c>
      <c r="F31" s="60">
        <f t="shared" si="2"/>
        <v>0</v>
      </c>
      <c r="G31" s="42">
        <v>0</v>
      </c>
      <c r="H31" s="42">
        <v>0</v>
      </c>
      <c r="I31" s="42">
        <v>0</v>
      </c>
      <c r="J31" s="42">
        <v>0</v>
      </c>
      <c r="K31" s="58"/>
      <c r="L31" s="78">
        <f t="shared" si="1"/>
        <v>0</v>
      </c>
      <c r="N31" s="1"/>
      <c r="O31" s="1"/>
      <c r="P31" s="1"/>
      <c r="Q31" s="1"/>
      <c r="R31" s="1"/>
    </row>
    <row r="32" spans="1:18" ht="30" x14ac:dyDescent="0.25">
      <c r="A32" s="19" t="s">
        <v>88</v>
      </c>
      <c r="B32" s="16" t="s">
        <v>107</v>
      </c>
      <c r="C32" s="17" t="s">
        <v>2</v>
      </c>
      <c r="D32" s="15">
        <v>4</v>
      </c>
      <c r="E32" s="59">
        <v>0</v>
      </c>
      <c r="F32" s="60">
        <f>E32*D32</f>
        <v>0</v>
      </c>
      <c r="G32" s="42">
        <v>0</v>
      </c>
      <c r="H32" s="42">
        <v>0</v>
      </c>
      <c r="I32" s="42">
        <v>0</v>
      </c>
      <c r="J32" s="42">
        <v>0</v>
      </c>
      <c r="K32" s="58"/>
      <c r="L32" s="78">
        <f t="shared" si="1"/>
        <v>0</v>
      </c>
      <c r="N32" s="1"/>
      <c r="O32" s="1"/>
      <c r="P32" s="1"/>
      <c r="Q32" s="1"/>
      <c r="R32" s="1"/>
    </row>
    <row r="33" spans="1:18" x14ac:dyDescent="0.25">
      <c r="A33" s="19"/>
      <c r="B33" s="16"/>
      <c r="C33" s="17"/>
      <c r="D33" s="15"/>
      <c r="E33" s="59">
        <v>0</v>
      </c>
      <c r="F33" s="60">
        <f>E33*D33</f>
        <v>0</v>
      </c>
      <c r="G33" s="42">
        <v>0</v>
      </c>
      <c r="H33" s="42">
        <v>0</v>
      </c>
      <c r="I33" s="42">
        <v>0</v>
      </c>
      <c r="J33" s="42">
        <v>0</v>
      </c>
      <c r="K33" s="58"/>
      <c r="L33" s="78">
        <f t="shared" si="1"/>
        <v>0</v>
      </c>
      <c r="N33" s="1"/>
      <c r="O33" s="1"/>
      <c r="P33" s="1"/>
      <c r="Q33" s="1"/>
      <c r="R33" s="1"/>
    </row>
    <row r="34" spans="1:18" x14ac:dyDescent="0.25">
      <c r="A34" s="19"/>
      <c r="B34" s="16"/>
      <c r="C34" s="17"/>
      <c r="D34" s="15"/>
      <c r="E34" s="59">
        <v>0</v>
      </c>
      <c r="F34" s="60">
        <f>E34*D34</f>
        <v>0</v>
      </c>
      <c r="G34" s="42">
        <v>0</v>
      </c>
      <c r="H34" s="42">
        <v>0</v>
      </c>
      <c r="I34" s="42">
        <v>0</v>
      </c>
      <c r="J34" s="42">
        <v>0</v>
      </c>
      <c r="K34" s="58"/>
      <c r="L34" s="78">
        <f t="shared" si="1"/>
        <v>0</v>
      </c>
      <c r="N34" s="1"/>
      <c r="O34" s="1"/>
      <c r="P34" s="1"/>
      <c r="Q34" s="1"/>
      <c r="R34" s="1"/>
    </row>
    <row r="35" spans="1:18" x14ac:dyDescent="0.25">
      <c r="A35" s="19" t="s">
        <v>89</v>
      </c>
      <c r="B35" s="16" t="s">
        <v>109</v>
      </c>
      <c r="C35" s="17"/>
      <c r="D35" s="15"/>
      <c r="E35" s="59">
        <v>0</v>
      </c>
      <c r="F35" s="60">
        <f>E35*D35</f>
        <v>0</v>
      </c>
      <c r="G35" s="42">
        <v>0</v>
      </c>
      <c r="H35" s="42">
        <v>0</v>
      </c>
      <c r="I35" s="42">
        <v>0</v>
      </c>
      <c r="J35" s="42">
        <v>0</v>
      </c>
      <c r="K35" s="58"/>
      <c r="L35" s="78">
        <f t="shared" si="1"/>
        <v>0</v>
      </c>
      <c r="N35" s="1"/>
      <c r="O35" s="1"/>
      <c r="P35" s="1"/>
      <c r="Q35" s="1"/>
      <c r="R35" s="1"/>
    </row>
    <row r="36" spans="1:18" x14ac:dyDescent="0.25">
      <c r="A36" s="19"/>
      <c r="B36" s="16" t="s">
        <v>110</v>
      </c>
      <c r="C36" s="17"/>
      <c r="D36" s="15"/>
      <c r="E36" s="59">
        <v>0</v>
      </c>
      <c r="F36" s="60">
        <f>E36*D36</f>
        <v>0</v>
      </c>
      <c r="G36" s="42"/>
      <c r="H36" s="42"/>
      <c r="I36" s="42">
        <v>0</v>
      </c>
      <c r="J36" s="42"/>
      <c r="K36" s="58"/>
      <c r="L36" s="78"/>
      <c r="N36" s="1"/>
      <c r="O36" s="1"/>
      <c r="P36" s="1"/>
      <c r="Q36" s="1"/>
      <c r="R36" s="1"/>
    </row>
    <row r="37" spans="1:18" ht="22.5" customHeight="1" x14ac:dyDescent="0.25">
      <c r="A37" s="268" t="s">
        <v>153</v>
      </c>
      <c r="B37" s="268"/>
      <c r="C37" s="268"/>
      <c r="D37" s="100"/>
      <c r="E37" s="100"/>
      <c r="F37" s="100"/>
      <c r="G37" s="57"/>
      <c r="H37" s="57"/>
      <c r="I37" s="57"/>
      <c r="J37" s="57"/>
      <c r="K37" s="63"/>
      <c r="L37" s="78"/>
      <c r="N37" s="1"/>
      <c r="O37" s="1"/>
      <c r="P37" s="1"/>
      <c r="Q37" s="1"/>
      <c r="R37" s="1"/>
    </row>
    <row r="38" spans="1:18" ht="30" customHeight="1" x14ac:dyDescent="0.25">
      <c r="A38" s="54" t="s">
        <v>85</v>
      </c>
      <c r="B38" s="55" t="s">
        <v>81</v>
      </c>
      <c r="C38" s="17" t="s">
        <v>82</v>
      </c>
      <c r="D38" s="15"/>
      <c r="E38" s="59">
        <v>0</v>
      </c>
      <c r="F38" s="60">
        <f>E38*D38</f>
        <v>0</v>
      </c>
      <c r="G38" s="42">
        <v>0</v>
      </c>
      <c r="H38" s="42">
        <v>0</v>
      </c>
      <c r="I38" s="42">
        <v>0</v>
      </c>
      <c r="J38" s="42">
        <v>0</v>
      </c>
      <c r="K38" s="58"/>
      <c r="L38" s="78">
        <f t="shared" ref="L38:L50" si="3">F38-G38-H38-I38-J38</f>
        <v>0</v>
      </c>
      <c r="N38" s="1"/>
      <c r="O38" s="1"/>
      <c r="P38" s="1"/>
      <c r="Q38" s="1"/>
      <c r="R38" s="1"/>
    </row>
    <row r="39" spans="1:18" x14ac:dyDescent="0.25">
      <c r="A39" s="19" t="s">
        <v>139</v>
      </c>
      <c r="B39" s="16"/>
      <c r="C39" s="17"/>
      <c r="D39" s="15"/>
      <c r="E39" s="59">
        <v>0</v>
      </c>
      <c r="F39" s="60">
        <f>E39*D39</f>
        <v>0</v>
      </c>
      <c r="G39" s="42">
        <v>0</v>
      </c>
      <c r="H39" s="42">
        <v>0</v>
      </c>
      <c r="I39" s="42">
        <v>0</v>
      </c>
      <c r="J39" s="42">
        <v>0</v>
      </c>
      <c r="K39" s="58"/>
      <c r="L39" s="78">
        <f t="shared" si="3"/>
        <v>0</v>
      </c>
      <c r="N39" s="1"/>
      <c r="O39" s="1"/>
      <c r="P39" s="1"/>
      <c r="Q39" s="1"/>
      <c r="R39" s="1"/>
    </row>
    <row r="40" spans="1:18" ht="45" x14ac:dyDescent="0.25">
      <c r="A40" s="19" t="s">
        <v>140</v>
      </c>
      <c r="B40" s="16" t="s">
        <v>91</v>
      </c>
      <c r="C40" s="17" t="s">
        <v>117</v>
      </c>
      <c r="D40" s="15">
        <v>1</v>
      </c>
      <c r="E40" s="59">
        <v>0</v>
      </c>
      <c r="F40" s="60">
        <f>E40*D40</f>
        <v>0</v>
      </c>
      <c r="G40" s="42">
        <v>0</v>
      </c>
      <c r="H40" s="42">
        <v>0</v>
      </c>
      <c r="I40" s="42">
        <v>0</v>
      </c>
      <c r="J40" s="42">
        <v>0</v>
      </c>
      <c r="K40" s="58" t="s">
        <v>161</v>
      </c>
      <c r="L40" s="78">
        <f t="shared" si="3"/>
        <v>0</v>
      </c>
      <c r="N40" s="1"/>
      <c r="O40" s="1"/>
      <c r="P40" s="1"/>
      <c r="Q40" s="1"/>
      <c r="R40" s="1"/>
    </row>
    <row r="41" spans="1:18" ht="60" customHeight="1" x14ac:dyDescent="0.25">
      <c r="A41" s="19" t="s">
        <v>99</v>
      </c>
      <c r="B41" s="16"/>
      <c r="C41" s="17" t="s">
        <v>101</v>
      </c>
      <c r="D41" s="15">
        <v>8</v>
      </c>
      <c r="E41" s="59">
        <v>25</v>
      </c>
      <c r="F41" s="60">
        <f t="shared" ref="F41:F50" si="4">E41*D41</f>
        <v>200</v>
      </c>
      <c r="G41" s="42">
        <v>100</v>
      </c>
      <c r="H41" s="42">
        <v>0</v>
      </c>
      <c r="I41" s="42">
        <v>100</v>
      </c>
      <c r="J41" s="42">
        <v>0</v>
      </c>
      <c r="K41" s="58" t="s">
        <v>102</v>
      </c>
      <c r="L41" s="78">
        <f t="shared" si="3"/>
        <v>0</v>
      </c>
      <c r="N41" s="1"/>
      <c r="O41" s="1"/>
      <c r="P41" s="1"/>
      <c r="Q41" s="1"/>
      <c r="R41" s="1"/>
    </row>
    <row r="42" spans="1:18" ht="60" customHeight="1" x14ac:dyDescent="0.25">
      <c r="A42" s="19"/>
      <c r="B42" s="16"/>
      <c r="C42" s="17"/>
      <c r="D42" s="15"/>
      <c r="E42" s="59">
        <v>0</v>
      </c>
      <c r="F42" s="60">
        <f>E42*D42</f>
        <v>0</v>
      </c>
      <c r="G42" s="42">
        <v>0</v>
      </c>
      <c r="H42" s="42">
        <v>0</v>
      </c>
      <c r="I42" s="42">
        <v>0</v>
      </c>
      <c r="J42" s="42">
        <v>0</v>
      </c>
      <c r="K42" s="58"/>
      <c r="L42" s="78">
        <f t="shared" si="3"/>
        <v>0</v>
      </c>
      <c r="N42" s="1"/>
      <c r="O42" s="1"/>
      <c r="P42" s="1"/>
      <c r="Q42" s="1"/>
      <c r="R42" s="1"/>
    </row>
    <row r="43" spans="1:18" ht="60" customHeight="1" x14ac:dyDescent="0.25">
      <c r="A43" s="19"/>
      <c r="B43" s="16"/>
      <c r="C43" s="17"/>
      <c r="D43" s="15"/>
      <c r="E43" s="59">
        <v>0</v>
      </c>
      <c r="F43" s="60">
        <f>E43*D43</f>
        <v>0</v>
      </c>
      <c r="G43" s="42">
        <v>0</v>
      </c>
      <c r="H43" s="42">
        <v>0</v>
      </c>
      <c r="I43" s="42">
        <v>0</v>
      </c>
      <c r="J43" s="42">
        <v>0</v>
      </c>
      <c r="K43" s="58"/>
      <c r="L43" s="78">
        <f t="shared" si="3"/>
        <v>0</v>
      </c>
      <c r="N43" s="1"/>
      <c r="O43" s="1"/>
      <c r="P43" s="1"/>
      <c r="Q43" s="1"/>
      <c r="R43" s="1"/>
    </row>
    <row r="44" spans="1:18" ht="75" x14ac:dyDescent="0.25">
      <c r="A44" s="19" t="s">
        <v>0</v>
      </c>
      <c r="B44" s="16" t="s">
        <v>190</v>
      </c>
      <c r="C44" s="17" t="s">
        <v>1</v>
      </c>
      <c r="D44" s="15">
        <v>12</v>
      </c>
      <c r="E44" s="59">
        <v>228.02</v>
      </c>
      <c r="F44" s="60">
        <f t="shared" si="4"/>
        <v>2736.2400000000002</v>
      </c>
      <c r="G44" s="42">
        <v>2736.24</v>
      </c>
      <c r="H44" s="42">
        <v>0</v>
      </c>
      <c r="I44" s="42">
        <v>0</v>
      </c>
      <c r="J44" s="42">
        <v>0</v>
      </c>
      <c r="K44" s="58"/>
      <c r="L44" s="78">
        <f>F44-G44-H44-I44-J44</f>
        <v>4.5474735088646412E-13</v>
      </c>
      <c r="N44" s="1"/>
      <c r="O44" s="1"/>
      <c r="P44" s="1"/>
      <c r="Q44" s="1"/>
      <c r="R44" s="1"/>
    </row>
    <row r="45" spans="1:18" x14ac:dyDescent="0.25">
      <c r="A45" s="19"/>
      <c r="B45" s="16"/>
      <c r="C45" s="45"/>
      <c r="D45" s="15"/>
      <c r="E45" s="59">
        <v>0</v>
      </c>
      <c r="F45" s="60">
        <f t="shared" si="4"/>
        <v>0</v>
      </c>
      <c r="G45" s="42">
        <v>0</v>
      </c>
      <c r="H45" s="42">
        <v>0</v>
      </c>
      <c r="I45" s="42">
        <v>0</v>
      </c>
      <c r="J45" s="42">
        <v>0</v>
      </c>
      <c r="K45" s="58"/>
      <c r="L45" s="78">
        <f t="shared" si="3"/>
        <v>0</v>
      </c>
      <c r="N45" s="1"/>
      <c r="O45" s="1"/>
      <c r="P45" s="1"/>
      <c r="Q45" s="1"/>
      <c r="R45" s="1"/>
    </row>
    <row r="46" spans="1:18" ht="30" x14ac:dyDescent="0.25">
      <c r="A46" s="19" t="s">
        <v>100</v>
      </c>
      <c r="B46" s="16"/>
      <c r="C46" s="17" t="s">
        <v>120</v>
      </c>
      <c r="D46" s="15"/>
      <c r="E46" s="59">
        <v>0</v>
      </c>
      <c r="F46" s="60">
        <f t="shared" si="4"/>
        <v>0</v>
      </c>
      <c r="G46" s="42">
        <v>0</v>
      </c>
      <c r="H46" s="42">
        <v>0</v>
      </c>
      <c r="I46" s="42">
        <v>0</v>
      </c>
      <c r="J46" s="42">
        <v>0</v>
      </c>
      <c r="K46" s="58"/>
      <c r="L46" s="78">
        <f t="shared" si="3"/>
        <v>0</v>
      </c>
      <c r="N46" s="1"/>
      <c r="O46" s="1"/>
      <c r="P46" s="1"/>
      <c r="Q46" s="1"/>
      <c r="R46" s="1"/>
    </row>
    <row r="47" spans="1:18" ht="30" x14ac:dyDescent="0.25">
      <c r="A47" s="19"/>
      <c r="B47" s="16"/>
      <c r="C47" s="17" t="s">
        <v>122</v>
      </c>
      <c r="D47" s="15">
        <v>8</v>
      </c>
      <c r="E47" s="59">
        <v>20</v>
      </c>
      <c r="F47" s="60">
        <f t="shared" si="4"/>
        <v>160</v>
      </c>
      <c r="G47" s="42">
        <v>0</v>
      </c>
      <c r="H47" s="42">
        <v>160</v>
      </c>
      <c r="I47" s="42">
        <v>0</v>
      </c>
      <c r="J47" s="42">
        <v>0</v>
      </c>
      <c r="K47" s="61" t="s">
        <v>121</v>
      </c>
      <c r="L47" s="78">
        <f t="shared" si="3"/>
        <v>0</v>
      </c>
      <c r="N47" s="1"/>
      <c r="O47" s="1"/>
      <c r="P47" s="1"/>
      <c r="Q47" s="1"/>
      <c r="R47" s="1"/>
    </row>
    <row r="48" spans="1:18" ht="30" x14ac:dyDescent="0.25">
      <c r="A48" s="19" t="s">
        <v>145</v>
      </c>
      <c r="B48" s="16" t="s">
        <v>107</v>
      </c>
      <c r="C48" s="17" t="s">
        <v>4</v>
      </c>
      <c r="D48" s="15">
        <v>1</v>
      </c>
      <c r="E48" s="59">
        <v>0</v>
      </c>
      <c r="F48" s="60">
        <f t="shared" si="4"/>
        <v>0</v>
      </c>
      <c r="G48" s="42">
        <v>0</v>
      </c>
      <c r="H48" s="42">
        <v>0</v>
      </c>
      <c r="I48" s="42">
        <v>0</v>
      </c>
      <c r="J48" s="42">
        <v>0</v>
      </c>
      <c r="K48" s="58"/>
      <c r="L48" s="78">
        <f t="shared" si="3"/>
        <v>0</v>
      </c>
      <c r="N48" s="1"/>
      <c r="O48" s="1"/>
      <c r="P48" s="1"/>
      <c r="Q48" s="1"/>
      <c r="R48" s="1"/>
    </row>
    <row r="49" spans="1:19" x14ac:dyDescent="0.25">
      <c r="A49" s="19"/>
      <c r="B49" s="16" t="s">
        <v>3</v>
      </c>
      <c r="C49" s="17"/>
      <c r="D49" s="15"/>
      <c r="E49" s="59">
        <v>0</v>
      </c>
      <c r="F49" s="60">
        <f t="shared" si="4"/>
        <v>0</v>
      </c>
      <c r="G49" s="42">
        <v>0</v>
      </c>
      <c r="H49" s="42">
        <v>0</v>
      </c>
      <c r="I49" s="42">
        <v>0</v>
      </c>
      <c r="J49" s="42">
        <v>0</v>
      </c>
      <c r="K49" s="58"/>
      <c r="L49" s="78">
        <f t="shared" si="3"/>
        <v>0</v>
      </c>
      <c r="N49" s="1"/>
      <c r="O49" s="1"/>
      <c r="P49" s="1"/>
      <c r="Q49" s="1"/>
      <c r="R49" s="1"/>
    </row>
    <row r="50" spans="1:19" ht="45.75" thickBot="1" x14ac:dyDescent="0.3">
      <c r="A50" s="195" t="s">
        <v>12</v>
      </c>
      <c r="B50" s="196"/>
      <c r="C50" s="197"/>
      <c r="D50" s="198"/>
      <c r="E50" s="199">
        <v>0</v>
      </c>
      <c r="F50" s="80">
        <f t="shared" si="4"/>
        <v>0</v>
      </c>
      <c r="G50" s="44">
        <v>0</v>
      </c>
      <c r="H50" s="44">
        <v>0</v>
      </c>
      <c r="I50" s="44">
        <v>0</v>
      </c>
      <c r="J50" s="44">
        <v>0</v>
      </c>
      <c r="K50" s="81" t="s">
        <v>13</v>
      </c>
      <c r="L50" s="82">
        <f t="shared" si="3"/>
        <v>0</v>
      </c>
      <c r="N50" s="1"/>
      <c r="O50" s="1"/>
      <c r="P50" s="1"/>
      <c r="Q50" s="1"/>
      <c r="R50" s="1"/>
    </row>
    <row r="51" spans="1:19" ht="69.75" customHeight="1" thickBot="1" x14ac:dyDescent="0.3">
      <c r="A51" s="327" t="s">
        <v>80</v>
      </c>
      <c r="B51" s="328"/>
      <c r="C51" s="328"/>
      <c r="D51" s="7"/>
      <c r="F51" s="84">
        <f>SUM(F8:F50)</f>
        <v>12048.84</v>
      </c>
      <c r="G51" s="86">
        <f>SUM(G8:G50)</f>
        <v>5643.84</v>
      </c>
      <c r="H51" s="153">
        <f>SUM(H9:H50)</f>
        <v>4805</v>
      </c>
      <c r="I51" s="154">
        <f>SUM(I9:I50)</f>
        <v>1600</v>
      </c>
      <c r="J51" s="155">
        <f>SUM(J9:J50)</f>
        <v>0</v>
      </c>
      <c r="K51" s="90"/>
      <c r="L51" s="174">
        <f>SUM(L9:L50)</f>
        <v>4.5474735088646412E-13</v>
      </c>
      <c r="M51" s="1"/>
      <c r="N51" s="1"/>
      <c r="O51" s="1"/>
      <c r="P51" s="1"/>
      <c r="Q51" s="10"/>
      <c r="R51" s="9"/>
      <c r="S51" s="10"/>
    </row>
    <row r="52" spans="1:19" ht="82.5" customHeight="1" thickBot="1" x14ac:dyDescent="0.3">
      <c r="D52" s="7"/>
      <c r="E52" s="91"/>
      <c r="F52" s="83" t="s">
        <v>144</v>
      </c>
      <c r="G52" s="85" t="s">
        <v>78</v>
      </c>
      <c r="H52" s="87" t="s">
        <v>9</v>
      </c>
      <c r="I52" s="88" t="s">
        <v>10</v>
      </c>
      <c r="J52" s="89" t="s">
        <v>143</v>
      </c>
      <c r="L52" s="14"/>
      <c r="M52" s="1"/>
      <c r="N52" s="1"/>
      <c r="O52" s="1"/>
      <c r="P52" s="1"/>
      <c r="Q52" s="10"/>
      <c r="R52" s="9"/>
      <c r="S52" s="10"/>
    </row>
    <row r="53" spans="1:19" ht="25.5" customHeight="1" thickBot="1" x14ac:dyDescent="0.3">
      <c r="G53" s="41"/>
      <c r="H53" s="315" t="s">
        <v>126</v>
      </c>
      <c r="I53" s="316"/>
      <c r="J53" s="316"/>
      <c r="K53" s="173">
        <f>SUM(H51+I51+J51)</f>
        <v>6405</v>
      </c>
      <c r="L53" s="14"/>
      <c r="M53" s="1"/>
      <c r="N53" s="1"/>
      <c r="O53" s="1"/>
      <c r="P53" s="1"/>
      <c r="Q53" s="10"/>
      <c r="R53" s="9"/>
      <c r="S53" s="10"/>
    </row>
    <row r="54" spans="1:19" ht="48.75" customHeight="1" thickBot="1" x14ac:dyDescent="0.3">
      <c r="A54" s="252" t="s">
        <v>169</v>
      </c>
      <c r="B54" s="253"/>
      <c r="C54" s="253"/>
      <c r="D54" s="253"/>
      <c r="E54" s="253"/>
      <c r="F54" s="254"/>
      <c r="G54" s="39"/>
      <c r="H54" s="9"/>
      <c r="L54" s="6"/>
      <c r="M54" s="124"/>
      <c r="N54" s="124"/>
      <c r="O54" s="124"/>
      <c r="P54" s="125"/>
      <c r="Q54" s="10"/>
      <c r="R54" s="9"/>
      <c r="S54" s="10"/>
    </row>
    <row r="55" spans="1:19" ht="52.5" customHeight="1" thickBot="1" x14ac:dyDescent="0.3">
      <c r="A55" s="49" t="s">
        <v>132</v>
      </c>
      <c r="B55" s="49" t="s">
        <v>133</v>
      </c>
      <c r="C55" s="49" t="s">
        <v>134</v>
      </c>
      <c r="D55" s="50" t="s">
        <v>73</v>
      </c>
      <c r="E55" s="51" t="s">
        <v>71</v>
      </c>
      <c r="F55" s="52" t="s">
        <v>72</v>
      </c>
      <c r="G55" s="13"/>
      <c r="H55" s="9"/>
      <c r="J55" s="97"/>
      <c r="K55" s="97"/>
      <c r="L55" s="36"/>
      <c r="M55" s="126"/>
      <c r="N55" s="127"/>
      <c r="O55" s="128"/>
      <c r="P55" s="129"/>
      <c r="Q55" s="10"/>
      <c r="R55" s="9"/>
      <c r="S55" s="10"/>
    </row>
    <row r="56" spans="1:19" ht="29.25" customHeight="1" x14ac:dyDescent="0.25">
      <c r="A56" s="24" t="s">
        <v>18</v>
      </c>
      <c r="B56" s="25" t="s">
        <v>158</v>
      </c>
      <c r="C56" s="25"/>
      <c r="D56" s="163">
        <v>1</v>
      </c>
      <c r="E56" s="164">
        <v>100</v>
      </c>
      <c r="F56" s="165">
        <f>E56*D56</f>
        <v>100</v>
      </c>
      <c r="G56" s="13"/>
      <c r="H56" s="9"/>
      <c r="J56" s="98"/>
      <c r="K56" s="98"/>
      <c r="L56" s="35"/>
      <c r="M56" s="130"/>
      <c r="N56" s="131"/>
      <c r="O56" s="132"/>
      <c r="P56" s="133"/>
      <c r="Q56" s="10"/>
      <c r="R56" s="9"/>
      <c r="S56" s="10"/>
    </row>
    <row r="57" spans="1:19" ht="47.25" customHeight="1" x14ac:dyDescent="0.25">
      <c r="A57" s="26" t="s">
        <v>15</v>
      </c>
      <c r="B57" s="23" t="s">
        <v>157</v>
      </c>
      <c r="C57" s="23" t="s">
        <v>156</v>
      </c>
      <c r="D57" s="162">
        <v>65</v>
      </c>
      <c r="E57" s="42">
        <v>10</v>
      </c>
      <c r="F57" s="166">
        <f>E57*D57</f>
        <v>650</v>
      </c>
      <c r="G57" s="13"/>
      <c r="H57" s="9"/>
      <c r="M57" s="134"/>
      <c r="N57" s="131"/>
      <c r="O57" s="135"/>
      <c r="P57" s="136"/>
      <c r="Q57" s="10"/>
      <c r="R57" s="9"/>
      <c r="S57" s="10"/>
    </row>
    <row r="58" spans="1:19" ht="17.25" customHeight="1" x14ac:dyDescent="0.25">
      <c r="A58" s="26" t="s">
        <v>15</v>
      </c>
      <c r="B58" s="23" t="s">
        <v>83</v>
      </c>
      <c r="C58" s="23"/>
      <c r="D58" s="162"/>
      <c r="E58" s="42">
        <v>0</v>
      </c>
      <c r="F58" s="166">
        <f>E58*D58</f>
        <v>0</v>
      </c>
      <c r="G58" s="13"/>
      <c r="H58" s="9"/>
      <c r="M58" s="134"/>
      <c r="N58" s="137"/>
      <c r="O58" s="138"/>
      <c r="P58" s="136"/>
      <c r="Q58" s="10"/>
      <c r="R58" s="9"/>
      <c r="S58" s="10"/>
    </row>
    <row r="59" spans="1:19" ht="47.25" customHeight="1" thickBot="1" x14ac:dyDescent="0.3">
      <c r="A59" s="27" t="s">
        <v>16</v>
      </c>
      <c r="B59" s="28" t="s">
        <v>84</v>
      </c>
      <c r="C59" s="28" t="s">
        <v>160</v>
      </c>
      <c r="D59" s="167">
        <v>1</v>
      </c>
      <c r="E59" s="44">
        <v>4000</v>
      </c>
      <c r="F59" s="168">
        <f>E59*D59</f>
        <v>4000</v>
      </c>
      <c r="G59" s="13"/>
      <c r="J59" s="99"/>
      <c r="K59" s="99"/>
      <c r="L59" s="35"/>
      <c r="M59" s="139"/>
      <c r="N59" s="140"/>
      <c r="O59" s="141"/>
      <c r="P59" s="142"/>
      <c r="Q59" s="10"/>
      <c r="R59" s="9"/>
      <c r="S59" s="10"/>
    </row>
    <row r="60" spans="1:19" ht="21" customHeight="1" thickBot="1" x14ac:dyDescent="0.3">
      <c r="A60" s="11"/>
      <c r="B60" s="255" t="s">
        <v>142</v>
      </c>
      <c r="C60" s="256"/>
      <c r="D60" s="257" t="s">
        <v>141</v>
      </c>
      <c r="E60" s="258"/>
      <c r="F60" s="118">
        <f>SUM(F56:F59)</f>
        <v>4750</v>
      </c>
      <c r="G60" s="9"/>
      <c r="H60" s="12"/>
      <c r="M60" s="143"/>
      <c r="N60" s="123"/>
      <c r="O60" s="122"/>
      <c r="P60" s="144"/>
      <c r="Q60" s="10"/>
      <c r="R60" s="9"/>
      <c r="S60" s="8"/>
    </row>
    <row r="61" spans="1:19" ht="21" customHeight="1" thickBot="1" x14ac:dyDescent="0.3">
      <c r="B61" s="257"/>
      <c r="C61" s="258"/>
      <c r="D61" s="261" t="s">
        <v>159</v>
      </c>
      <c r="E61" s="262"/>
      <c r="F61" s="119">
        <f>F60/1.15</f>
        <v>4130.434782608696</v>
      </c>
      <c r="G61" s="1"/>
      <c r="J61" s="120"/>
      <c r="K61" s="120"/>
      <c r="L61" s="120"/>
      <c r="M61" s="145"/>
      <c r="N61" s="146"/>
      <c r="O61" s="147"/>
      <c r="P61" s="148"/>
      <c r="Q61" s="10"/>
      <c r="R61" s="9"/>
      <c r="S61" s="8"/>
    </row>
    <row r="62" spans="1:19" ht="22.5" customHeight="1" thickBot="1" x14ac:dyDescent="0.3">
      <c r="B62" s="273" t="s">
        <v>177</v>
      </c>
      <c r="C62" s="274"/>
      <c r="D62" s="274"/>
      <c r="E62" s="274"/>
      <c r="F62" s="171">
        <v>4130.43</v>
      </c>
      <c r="G62" s="324" t="s">
        <v>176</v>
      </c>
      <c r="H62" s="325"/>
      <c r="I62" s="325"/>
      <c r="J62" s="325"/>
      <c r="K62" s="326"/>
      <c r="L62" s="170"/>
      <c r="M62" s="124"/>
      <c r="N62" s="149"/>
      <c r="O62" s="150"/>
      <c r="P62" s="151"/>
      <c r="Q62" s="8"/>
      <c r="R62" s="9"/>
      <c r="S62" s="8"/>
    </row>
    <row r="63" spans="1:19" ht="32.25" customHeight="1" thickBot="1" x14ac:dyDescent="0.3">
      <c r="B63" s="273" t="s">
        <v>178</v>
      </c>
      <c r="C63" s="274"/>
      <c r="D63" s="274"/>
      <c r="E63" s="275"/>
      <c r="F63" s="194">
        <f>F61-F62</f>
        <v>4.7826086956774816E-3</v>
      </c>
      <c r="G63" s="276" t="s">
        <v>168</v>
      </c>
      <c r="H63" s="277"/>
      <c r="I63" s="290" t="s">
        <v>179</v>
      </c>
      <c r="J63" s="323"/>
      <c r="K63" s="291"/>
      <c r="L63" s="121"/>
      <c r="M63" s="124"/>
      <c r="N63" s="152"/>
      <c r="O63" s="150"/>
      <c r="P63" s="151"/>
      <c r="Q63" s="8"/>
      <c r="R63" s="9"/>
      <c r="S63" s="8"/>
    </row>
    <row r="64" spans="1:19" x14ac:dyDescent="0.25">
      <c r="A64" s="11"/>
      <c r="B64" s="11"/>
      <c r="C64" s="11"/>
      <c r="D64" s="11"/>
      <c r="E64" s="11"/>
      <c r="F64" s="11"/>
      <c r="H64"/>
      <c r="I64"/>
      <c r="J64"/>
      <c r="K64"/>
    </row>
  </sheetData>
  <sheetProtection formatCells="0" formatColumns="0" formatRows="0" insertColumns="0" insertRows="0" insertHyperlinks="0"/>
  <customSheetViews>
    <customSheetView guid="{77D3937B-7AAC-4904-88DC-7D87D8A9D0D9}" scale="60" showPageBreaks="1" fitToPage="1" printArea="1" view="pageBreakPreview" showRuler="0" topLeftCell="C1">
      <selection activeCell="K34" sqref="K34"/>
      <pageMargins left="0.70866141732283472" right="0.70866141732283472" top="0.74803149606299213" bottom="0.74803149606299213" header="0.31496062992125984" footer="0.31496062992125984"/>
      <pageSetup paperSize="8" scale="40" orientation="portrait" horizontalDpi="300" verticalDpi="300" copies="2" r:id="rId1"/>
      <headerFooter alignWithMargins="0"/>
    </customSheetView>
  </customSheetViews>
  <mergeCells count="33">
    <mergeCell ref="A1:A5"/>
    <mergeCell ref="A37:C37"/>
    <mergeCell ref="A6:F6"/>
    <mergeCell ref="B63:E63"/>
    <mergeCell ref="G63:H63"/>
    <mergeCell ref="B60:C61"/>
    <mergeCell ref="D60:E60"/>
    <mergeCell ref="D61:E61"/>
    <mergeCell ref="A54:F54"/>
    <mergeCell ref="A8:C8"/>
    <mergeCell ref="A51:C51"/>
    <mergeCell ref="B1:B2"/>
    <mergeCell ref="E1:F2"/>
    <mergeCell ref="I63:K63"/>
    <mergeCell ref="B62:E62"/>
    <mergeCell ref="G62:K62"/>
    <mergeCell ref="G6:G7"/>
    <mergeCell ref="B3:B4"/>
    <mergeCell ref="I1:L5"/>
    <mergeCell ref="H53:J53"/>
    <mergeCell ref="N1:T1"/>
    <mergeCell ref="N2:T2"/>
    <mergeCell ref="H6:K6"/>
    <mergeCell ref="C3:D5"/>
    <mergeCell ref="N3:T3"/>
    <mergeCell ref="N4:T4"/>
    <mergeCell ref="M1:M5"/>
    <mergeCell ref="N5:T5"/>
    <mergeCell ref="E5:F5"/>
    <mergeCell ref="E3:F4"/>
    <mergeCell ref="G1:H2"/>
    <mergeCell ref="G3:H5"/>
    <mergeCell ref="C1:D2"/>
  </mergeCells>
  <phoneticPr fontId="2" type="noConversion"/>
  <dataValidations count="1">
    <dataValidation type="custom" showInputMessage="1" showErrorMessage="1" sqref="F9:F36 O61:O63 F56:F61 G51:J51 O55:O56 P56 P61 F38:F51 L8:L50">
      <formula1>""</formula1>
    </dataValidation>
  </dataValidations>
  <printOptions horizontalCentered="1"/>
  <pageMargins left="0.39" right="0.43" top="0.63" bottom="0.74803149606299213" header="0.31496062992125984" footer="0.31496062992125984"/>
  <pageSetup paperSize="8" scale="43" fitToHeight="2" pageOrder="overThenDown" orientation="landscape" horizontalDpi="300" verticalDpi="300" r:id="rId2"/>
  <headerFooter>
    <oddHeader>&amp;F</oddHeader>
  </headerFooter>
  <rowBreaks count="1" manualBreakCount="1">
    <brk id="5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YOUR BUDGET</vt:lpstr>
      <vt:lpstr>GST CONVERTER</vt:lpstr>
      <vt:lpstr>USER GUIDE &amp; FAQ</vt:lpstr>
      <vt:lpstr>EXAMPLES</vt:lpstr>
      <vt:lpstr>EXAMPLES!Print_Area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Dawson, Marlene</dc:creator>
  <cp:lastModifiedBy>Joy, Brindi</cp:lastModifiedBy>
  <cp:lastPrinted>2014-09-14T21:56:14Z</cp:lastPrinted>
  <dcterms:created xsi:type="dcterms:W3CDTF">2012-10-25T22:38:52Z</dcterms:created>
  <dcterms:modified xsi:type="dcterms:W3CDTF">2017-07-12T20:56:48Z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EPPF- BudgetTemplate - Updated May 2017.xlsx</vt:lpwstr>
  </property>
</Properties>
</file>